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0\"/>
    </mc:Choice>
  </mc:AlternateContent>
  <bookViews>
    <workbookView xWindow="0" yWindow="0" windowWidth="20730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1" i="1" l="1"/>
  <c r="K410" i="1" s="1"/>
  <c r="V404" i="1"/>
  <c r="U404" i="1"/>
  <c r="T404" i="1"/>
  <c r="S404" i="1"/>
  <c r="R404" i="1"/>
  <c r="Q404" i="1"/>
  <c r="P404" i="1"/>
  <c r="O404" i="1"/>
  <c r="N404" i="1"/>
  <c r="M404" i="1"/>
  <c r="L404" i="1"/>
  <c r="K404" i="1"/>
  <c r="K334" i="1"/>
  <c r="K323" i="1"/>
  <c r="K311" i="1"/>
  <c r="K310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V285" i="1"/>
  <c r="U285" i="1"/>
  <c r="U284" i="1" s="1"/>
  <c r="T285" i="1"/>
  <c r="T284" i="1" s="1"/>
  <c r="S285" i="1"/>
  <c r="S284" i="1" s="1"/>
  <c r="R285" i="1"/>
  <c r="R284" i="1" s="1"/>
  <c r="Q285" i="1"/>
  <c r="P285" i="1"/>
  <c r="O285" i="1"/>
  <c r="O284" i="1" s="1"/>
  <c r="N285" i="1"/>
  <c r="N284" i="1" s="1"/>
  <c r="M285" i="1"/>
  <c r="M284" i="1" s="1"/>
  <c r="L285" i="1"/>
  <c r="L284" i="1" s="1"/>
  <c r="K285" i="1"/>
  <c r="K284" i="1" s="1"/>
  <c r="Q284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V148" i="1"/>
  <c r="V147" i="1" s="1"/>
  <c r="U148" i="1"/>
  <c r="U147" i="1" s="1"/>
  <c r="T148" i="1"/>
  <c r="T147" i="1" s="1"/>
  <c r="S148" i="1"/>
  <c r="R148" i="1"/>
  <c r="R147" i="1" s="1"/>
  <c r="Q148" i="1"/>
  <c r="Q147" i="1" s="1"/>
  <c r="P148" i="1"/>
  <c r="P147" i="1" s="1"/>
  <c r="O148" i="1"/>
  <c r="O147" i="1" s="1"/>
  <c r="N148" i="1"/>
  <c r="M148" i="1"/>
  <c r="L148" i="1"/>
  <c r="K148" i="1"/>
  <c r="K147" i="1" s="1"/>
  <c r="V134" i="1"/>
  <c r="U134" i="1"/>
  <c r="T134" i="1"/>
  <c r="S134" i="1"/>
  <c r="R134" i="1"/>
  <c r="Q134" i="1"/>
  <c r="P134" i="1"/>
  <c r="O134" i="1"/>
  <c r="N134" i="1"/>
  <c r="M134" i="1"/>
  <c r="L134" i="1"/>
  <c r="K134" i="1"/>
  <c r="K125" i="1"/>
  <c r="K122" i="1" s="1"/>
  <c r="V122" i="1"/>
  <c r="U122" i="1"/>
  <c r="T122" i="1"/>
  <c r="S122" i="1"/>
  <c r="R122" i="1"/>
  <c r="Q122" i="1"/>
  <c r="P122" i="1"/>
  <c r="O122" i="1"/>
  <c r="N122" i="1"/>
  <c r="M122" i="1"/>
  <c r="L122" i="1"/>
  <c r="V117" i="1"/>
  <c r="V116" i="1" s="1"/>
  <c r="U117" i="1"/>
  <c r="U116" i="1" s="1"/>
  <c r="T117" i="1"/>
  <c r="T116" i="1" s="1"/>
  <c r="S117" i="1"/>
  <c r="S116" i="1" s="1"/>
  <c r="R117" i="1"/>
  <c r="R116" i="1" s="1"/>
  <c r="Q117" i="1"/>
  <c r="Q116" i="1" s="1"/>
  <c r="P117" i="1"/>
  <c r="P116" i="1" s="1"/>
  <c r="O117" i="1"/>
  <c r="O116" i="1" s="1"/>
  <c r="N117" i="1"/>
  <c r="N116" i="1" s="1"/>
  <c r="M117" i="1"/>
  <c r="M116" i="1" s="1"/>
  <c r="L117" i="1"/>
  <c r="L116" i="1" s="1"/>
  <c r="K117" i="1"/>
  <c r="K116" i="1" s="1"/>
  <c r="V92" i="1"/>
  <c r="V91" i="1" s="1"/>
  <c r="U92" i="1"/>
  <c r="U91" i="1" s="1"/>
  <c r="T92" i="1"/>
  <c r="T91" i="1" s="1"/>
  <c r="S92" i="1"/>
  <c r="S91" i="1" s="1"/>
  <c r="R92" i="1"/>
  <c r="R91" i="1" s="1"/>
  <c r="Q92" i="1"/>
  <c r="Q91" i="1" s="1"/>
  <c r="P92" i="1"/>
  <c r="P91" i="1" s="1"/>
  <c r="O92" i="1"/>
  <c r="O91" i="1" s="1"/>
  <c r="N92" i="1"/>
  <c r="N91" i="1" s="1"/>
  <c r="M92" i="1"/>
  <c r="M91" i="1" s="1"/>
  <c r="L92" i="1"/>
  <c r="L91" i="1" s="1"/>
  <c r="K92" i="1"/>
  <c r="K91" i="1" s="1"/>
  <c r="V72" i="1"/>
  <c r="U72" i="1"/>
  <c r="T72" i="1"/>
  <c r="S72" i="1"/>
  <c r="R72" i="1"/>
  <c r="Q72" i="1"/>
  <c r="P72" i="1"/>
  <c r="O72" i="1"/>
  <c r="N72" i="1"/>
  <c r="M72" i="1"/>
  <c r="L72" i="1"/>
  <c r="K72" i="1"/>
  <c r="V56" i="1"/>
  <c r="U56" i="1"/>
  <c r="T56" i="1"/>
  <c r="S56" i="1"/>
  <c r="R56" i="1"/>
  <c r="Q56" i="1"/>
  <c r="P56" i="1"/>
  <c r="O56" i="1"/>
  <c r="N56" i="1"/>
  <c r="M56" i="1"/>
  <c r="L56" i="1"/>
  <c r="K56" i="1"/>
  <c r="V50" i="1"/>
  <c r="U50" i="1"/>
  <c r="T50" i="1"/>
  <c r="S50" i="1"/>
  <c r="R50" i="1"/>
  <c r="Q50" i="1"/>
  <c r="P50" i="1"/>
  <c r="O50" i="1"/>
  <c r="N50" i="1"/>
  <c r="M50" i="1"/>
  <c r="L50" i="1"/>
  <c r="K50" i="1"/>
  <c r="V48" i="1"/>
  <c r="U48" i="1"/>
  <c r="T48" i="1"/>
  <c r="S48" i="1"/>
  <c r="R48" i="1"/>
  <c r="Q48" i="1"/>
  <c r="P48" i="1"/>
  <c r="O48" i="1"/>
  <c r="N48" i="1"/>
  <c r="M48" i="1"/>
  <c r="L48" i="1"/>
  <c r="K48" i="1"/>
  <c r="V35" i="1"/>
  <c r="U35" i="1"/>
  <c r="T35" i="1"/>
  <c r="S35" i="1"/>
  <c r="R35" i="1"/>
  <c r="Q35" i="1"/>
  <c r="P35" i="1"/>
  <c r="O35" i="1"/>
  <c r="N35" i="1"/>
  <c r="M35" i="1"/>
  <c r="L35" i="1"/>
  <c r="K35" i="1"/>
  <c r="V27" i="1"/>
  <c r="V26" i="1" s="1"/>
  <c r="U27" i="1"/>
  <c r="U26" i="1" s="1"/>
  <c r="T27" i="1"/>
  <c r="T26" i="1" s="1"/>
  <c r="S27" i="1"/>
  <c r="S26" i="1" s="1"/>
  <c r="R27" i="1"/>
  <c r="R26" i="1" s="1"/>
  <c r="Q27" i="1"/>
  <c r="Q26" i="1" s="1"/>
  <c r="P27" i="1"/>
  <c r="P26" i="1" s="1"/>
  <c r="O27" i="1"/>
  <c r="O26" i="1" s="1"/>
  <c r="N27" i="1"/>
  <c r="N26" i="1" s="1"/>
  <c r="M27" i="1"/>
  <c r="M26" i="1" s="1"/>
  <c r="L27" i="1"/>
  <c r="L26" i="1" s="1"/>
  <c r="K27" i="1"/>
  <c r="K26" i="1" s="1"/>
  <c r="V19" i="1"/>
  <c r="U19" i="1"/>
  <c r="T19" i="1"/>
  <c r="T14" i="1" s="1"/>
  <c r="S19" i="1"/>
  <c r="S14" i="1" s="1"/>
  <c r="R19" i="1"/>
  <c r="R14" i="1" s="1"/>
  <c r="Q19" i="1"/>
  <c r="Q14" i="1" s="1"/>
  <c r="P19" i="1"/>
  <c r="P14" i="1" s="1"/>
  <c r="O19" i="1"/>
  <c r="O14" i="1" s="1"/>
  <c r="N19" i="1"/>
  <c r="N14" i="1" s="1"/>
  <c r="M19" i="1"/>
  <c r="M14" i="1" s="1"/>
  <c r="L19" i="1"/>
  <c r="L14" i="1" s="1"/>
  <c r="K19" i="1"/>
  <c r="K14" i="1" s="1"/>
  <c r="V14" i="1"/>
  <c r="U14" i="1"/>
  <c r="V8" i="1"/>
  <c r="U8" i="1"/>
  <c r="T8" i="1"/>
  <c r="S8" i="1"/>
  <c r="R8" i="1"/>
  <c r="Q8" i="1"/>
  <c r="P8" i="1"/>
  <c r="O8" i="1"/>
  <c r="N8" i="1"/>
  <c r="M8" i="1"/>
  <c r="L8" i="1"/>
  <c r="K8" i="1"/>
  <c r="V6" i="1"/>
  <c r="U6" i="1"/>
  <c r="V5" i="1"/>
  <c r="V3" i="1" s="1"/>
  <c r="U5" i="1"/>
  <c r="U3" i="1" s="1"/>
  <c r="T3" i="1"/>
  <c r="S3" i="1"/>
  <c r="R3" i="1"/>
  <c r="Q3" i="1"/>
  <c r="P3" i="1"/>
  <c r="O3" i="1"/>
  <c r="N3" i="1"/>
  <c r="M3" i="1"/>
  <c r="L3" i="1"/>
  <c r="K3" i="1"/>
  <c r="N147" i="1" l="1"/>
  <c r="M147" i="1"/>
  <c r="S147" i="1"/>
  <c r="L147" i="1"/>
  <c r="M55" i="1"/>
  <c r="R2" i="1"/>
  <c r="N2" i="1"/>
  <c r="V2" i="1"/>
  <c r="U55" i="1"/>
  <c r="P284" i="1"/>
  <c r="V284" i="1"/>
  <c r="Q55" i="1"/>
  <c r="M2" i="1"/>
  <c r="L55" i="1"/>
  <c r="P55" i="1"/>
  <c r="T55" i="1"/>
  <c r="K2" i="1"/>
  <c r="O2" i="1"/>
  <c r="S2" i="1"/>
  <c r="Q2" i="1"/>
  <c r="L2" i="1"/>
  <c r="P2" i="1"/>
  <c r="T2" i="1"/>
  <c r="R55" i="1"/>
  <c r="N55" i="1"/>
  <c r="V55" i="1"/>
  <c r="U2" i="1"/>
  <c r="K55" i="1"/>
  <c r="O55" i="1"/>
  <c r="S55" i="1"/>
</calcChain>
</file>

<file path=xl/sharedStrings.xml><?xml version="1.0" encoding="utf-8"?>
<sst xmlns="http://schemas.openxmlformats.org/spreadsheetml/2006/main" count="4379" uniqueCount="327">
  <si>
    <t>01</t>
  </si>
  <si>
    <t>1</t>
  </si>
  <si>
    <t>00</t>
  </si>
  <si>
    <t>000</t>
  </si>
  <si>
    <t>4.01</t>
  </si>
  <si>
    <t>5.06</t>
  </si>
  <si>
    <t>10000</t>
  </si>
  <si>
    <t>11000</t>
  </si>
  <si>
    <t>11100</t>
  </si>
  <si>
    <t>11300</t>
  </si>
  <si>
    <t>11301</t>
  </si>
  <si>
    <t>11400</t>
  </si>
  <si>
    <t>12000</t>
  </si>
  <si>
    <t>12100</t>
  </si>
  <si>
    <t>12101</t>
  </si>
  <si>
    <t>12200</t>
  </si>
  <si>
    <t>12300</t>
  </si>
  <si>
    <t>12400</t>
  </si>
  <si>
    <t>13000</t>
  </si>
  <si>
    <t>13100</t>
  </si>
  <si>
    <t>13101</t>
  </si>
  <si>
    <t>13102</t>
  </si>
  <si>
    <t>13104</t>
  </si>
  <si>
    <t>13200</t>
  </si>
  <si>
    <t>13201</t>
  </si>
  <si>
    <t>13202</t>
  </si>
  <si>
    <t>13300</t>
  </si>
  <si>
    <t>13400</t>
  </si>
  <si>
    <t>13409</t>
  </si>
  <si>
    <t>13700</t>
  </si>
  <si>
    <t>14000</t>
  </si>
  <si>
    <t>14100</t>
  </si>
  <si>
    <t>14101</t>
  </si>
  <si>
    <t>14104</t>
  </si>
  <si>
    <t>14200</t>
  </si>
  <si>
    <t>14201</t>
  </si>
  <si>
    <t>14300</t>
  </si>
  <si>
    <t>14301</t>
  </si>
  <si>
    <t>14400</t>
  </si>
  <si>
    <t>15000</t>
  </si>
  <si>
    <t>15100</t>
  </si>
  <si>
    <t>15200</t>
  </si>
  <si>
    <t>15201</t>
  </si>
  <si>
    <t>15202</t>
  </si>
  <si>
    <t>15300</t>
  </si>
  <si>
    <t>15400</t>
  </si>
  <si>
    <t>15401</t>
  </si>
  <si>
    <t>15402</t>
  </si>
  <si>
    <t>15500</t>
  </si>
  <si>
    <t>15501</t>
  </si>
  <si>
    <t>15900</t>
  </si>
  <si>
    <t>15901</t>
  </si>
  <si>
    <t>16000</t>
  </si>
  <si>
    <t>16100</t>
  </si>
  <si>
    <t>17000</t>
  </si>
  <si>
    <t>17100</t>
  </si>
  <si>
    <t>17101</t>
  </si>
  <si>
    <t>17102</t>
  </si>
  <si>
    <t>17200</t>
  </si>
  <si>
    <t>20000</t>
  </si>
  <si>
    <t>21000</t>
  </si>
  <si>
    <t>21100</t>
  </si>
  <si>
    <t>21101</t>
  </si>
  <si>
    <t>21102</t>
  </si>
  <si>
    <t>21200</t>
  </si>
  <si>
    <t>21201</t>
  </si>
  <si>
    <t>21300</t>
  </si>
  <si>
    <t>21400</t>
  </si>
  <si>
    <t>21401</t>
  </si>
  <si>
    <t>21500</t>
  </si>
  <si>
    <t>21501</t>
  </si>
  <si>
    <t>21600</t>
  </si>
  <si>
    <t>21601</t>
  </si>
  <si>
    <t>21700</t>
  </si>
  <si>
    <t>21701</t>
  </si>
  <si>
    <t>21800</t>
  </si>
  <si>
    <t>22000</t>
  </si>
  <si>
    <t>22100</t>
  </si>
  <si>
    <t>22102</t>
  </si>
  <si>
    <t>22103</t>
  </si>
  <si>
    <t>22104</t>
  </si>
  <si>
    <t>22106</t>
  </si>
  <si>
    <t>22200</t>
  </si>
  <si>
    <t>22300</t>
  </si>
  <si>
    <t>22301</t>
  </si>
  <si>
    <t>23000</t>
  </si>
  <si>
    <t>23100</t>
  </si>
  <si>
    <t>23200</t>
  </si>
  <si>
    <t>23300</t>
  </si>
  <si>
    <t>23400</t>
  </si>
  <si>
    <t>23500</t>
  </si>
  <si>
    <t>23600</t>
  </si>
  <si>
    <t>23700</t>
  </si>
  <si>
    <t>23800</t>
  </si>
  <si>
    <t>23900</t>
  </si>
  <si>
    <t>24000</t>
  </si>
  <si>
    <t>24100</t>
  </si>
  <si>
    <t>24200</t>
  </si>
  <si>
    <t>24201</t>
  </si>
  <si>
    <t>24300</t>
  </si>
  <si>
    <t>24301</t>
  </si>
  <si>
    <t>24400</t>
  </si>
  <si>
    <t>24500</t>
  </si>
  <si>
    <t>24600</t>
  </si>
  <si>
    <t>24601</t>
  </si>
  <si>
    <t>24700</t>
  </si>
  <si>
    <t>24701</t>
  </si>
  <si>
    <t>24800</t>
  </si>
  <si>
    <t>24801</t>
  </si>
  <si>
    <t>24900</t>
  </si>
  <si>
    <t>25000</t>
  </si>
  <si>
    <t>25100</t>
  </si>
  <si>
    <t>25101</t>
  </si>
  <si>
    <t>25200</t>
  </si>
  <si>
    <t>25300</t>
  </si>
  <si>
    <t>25400</t>
  </si>
  <si>
    <t>25500</t>
  </si>
  <si>
    <t>25600</t>
  </si>
  <si>
    <t>25900</t>
  </si>
  <si>
    <t>26000</t>
  </si>
  <si>
    <t>26100</t>
  </si>
  <si>
    <t>26102</t>
  </si>
  <si>
    <t>26103</t>
  </si>
  <si>
    <t>26105</t>
  </si>
  <si>
    <t>26200</t>
  </si>
  <si>
    <t>27000</t>
  </si>
  <si>
    <t>27100</t>
  </si>
  <si>
    <t>27101</t>
  </si>
  <si>
    <t>27200</t>
  </si>
  <si>
    <t>27300</t>
  </si>
  <si>
    <t>27301</t>
  </si>
  <si>
    <t>27400</t>
  </si>
  <si>
    <t>27500</t>
  </si>
  <si>
    <t>28000</t>
  </si>
  <si>
    <t>28100</t>
  </si>
  <si>
    <t>28200</t>
  </si>
  <si>
    <t>28300</t>
  </si>
  <si>
    <t>29000</t>
  </si>
  <si>
    <t>29100</t>
  </si>
  <si>
    <t>29101</t>
  </si>
  <si>
    <t>29200</t>
  </si>
  <si>
    <t>29300</t>
  </si>
  <si>
    <t>29301</t>
  </si>
  <si>
    <t>29400</t>
  </si>
  <si>
    <t>29401</t>
  </si>
  <si>
    <t>29600</t>
  </si>
  <si>
    <t>29601</t>
  </si>
  <si>
    <t>29700</t>
  </si>
  <si>
    <t>29800</t>
  </si>
  <si>
    <t>29900</t>
  </si>
  <si>
    <t>30000</t>
  </si>
  <si>
    <t>31000</t>
  </si>
  <si>
    <t>31100</t>
  </si>
  <si>
    <t>31101</t>
  </si>
  <si>
    <t>31200</t>
  </si>
  <si>
    <t>31300</t>
  </si>
  <si>
    <t>31301</t>
  </si>
  <si>
    <t>31400</t>
  </si>
  <si>
    <t>31401</t>
  </si>
  <si>
    <t>31500</t>
  </si>
  <si>
    <t>31501</t>
  </si>
  <si>
    <t>31600</t>
  </si>
  <si>
    <t>31700</t>
  </si>
  <si>
    <t>31701</t>
  </si>
  <si>
    <t>31800</t>
  </si>
  <si>
    <t>31801</t>
  </si>
  <si>
    <t>31900</t>
  </si>
  <si>
    <t>31902</t>
  </si>
  <si>
    <t>32000</t>
  </si>
  <si>
    <t>32100</t>
  </si>
  <si>
    <t>32200</t>
  </si>
  <si>
    <t>32201</t>
  </si>
  <si>
    <t>32300</t>
  </si>
  <si>
    <t>32301</t>
  </si>
  <si>
    <t>32302</t>
  </si>
  <si>
    <t>32400</t>
  </si>
  <si>
    <t>32500</t>
  </si>
  <si>
    <t>32502</t>
  </si>
  <si>
    <t>32503</t>
  </si>
  <si>
    <t>32600</t>
  </si>
  <si>
    <t>32601</t>
  </si>
  <si>
    <t>32700</t>
  </si>
  <si>
    <t>32800</t>
  </si>
  <si>
    <t>32900</t>
  </si>
  <si>
    <t>33000</t>
  </si>
  <si>
    <t>33100</t>
  </si>
  <si>
    <t>33101</t>
  </si>
  <si>
    <t>33104</t>
  </si>
  <si>
    <t>33200</t>
  </si>
  <si>
    <t>33300</t>
  </si>
  <si>
    <t>33301</t>
  </si>
  <si>
    <t>33400</t>
  </si>
  <si>
    <t>33401</t>
  </si>
  <si>
    <t>33500</t>
  </si>
  <si>
    <t>33501</t>
  </si>
  <si>
    <t>33600</t>
  </si>
  <si>
    <t>33602</t>
  </si>
  <si>
    <t>33700</t>
  </si>
  <si>
    <t>33800</t>
  </si>
  <si>
    <t>33801</t>
  </si>
  <si>
    <t>33900</t>
  </si>
  <si>
    <t>33901</t>
  </si>
  <si>
    <t>33903</t>
  </si>
  <si>
    <t>34000</t>
  </si>
  <si>
    <t>34100</t>
  </si>
  <si>
    <t>34101</t>
  </si>
  <si>
    <t>34200</t>
  </si>
  <si>
    <t>34300</t>
  </si>
  <si>
    <t>34400</t>
  </si>
  <si>
    <t>34401</t>
  </si>
  <si>
    <t>34500</t>
  </si>
  <si>
    <t>34501</t>
  </si>
  <si>
    <t>34600</t>
  </si>
  <si>
    <t>34700</t>
  </si>
  <si>
    <t>34701</t>
  </si>
  <si>
    <t>34900</t>
  </si>
  <si>
    <t>349 S</t>
  </si>
  <si>
    <t>35000</t>
  </si>
  <si>
    <t>35100</t>
  </si>
  <si>
    <t>35101</t>
  </si>
  <si>
    <t>35102</t>
  </si>
  <si>
    <t>35200</t>
  </si>
  <si>
    <t>35201</t>
  </si>
  <si>
    <t>35300</t>
  </si>
  <si>
    <t>35301</t>
  </si>
  <si>
    <t>35400</t>
  </si>
  <si>
    <t>35500</t>
  </si>
  <si>
    <t>35501</t>
  </si>
  <si>
    <t>35600</t>
  </si>
  <si>
    <t>35700</t>
  </si>
  <si>
    <t>35701</t>
  </si>
  <si>
    <t>35800</t>
  </si>
  <si>
    <t>35801</t>
  </si>
  <si>
    <t>35900</t>
  </si>
  <si>
    <t>36000</t>
  </si>
  <si>
    <t>36100</t>
  </si>
  <si>
    <t>36200</t>
  </si>
  <si>
    <t>36201</t>
  </si>
  <si>
    <t>36300</t>
  </si>
  <si>
    <t>363 S</t>
  </si>
  <si>
    <t>36400</t>
  </si>
  <si>
    <t>36500</t>
  </si>
  <si>
    <t>36600</t>
  </si>
  <si>
    <t>36900</t>
  </si>
  <si>
    <t>36901</t>
  </si>
  <si>
    <t>37000</t>
  </si>
  <si>
    <t>37100</t>
  </si>
  <si>
    <t>37101</t>
  </si>
  <si>
    <t>37104</t>
  </si>
  <si>
    <t>37106</t>
  </si>
  <si>
    <t>37200</t>
  </si>
  <si>
    <t>37201</t>
  </si>
  <si>
    <t>37204</t>
  </si>
  <si>
    <t>37300</t>
  </si>
  <si>
    <t>37500</t>
  </si>
  <si>
    <t>37501</t>
  </si>
  <si>
    <t>37504</t>
  </si>
  <si>
    <t>37600</t>
  </si>
  <si>
    <t>37700</t>
  </si>
  <si>
    <t>37800</t>
  </si>
  <si>
    <t>37801</t>
  </si>
  <si>
    <t>37900</t>
  </si>
  <si>
    <t>37901</t>
  </si>
  <si>
    <t>38000</t>
  </si>
  <si>
    <t>38100</t>
  </si>
  <si>
    <t>38102</t>
  </si>
  <si>
    <t>38200</t>
  </si>
  <si>
    <t>38201</t>
  </si>
  <si>
    <t>38300</t>
  </si>
  <si>
    <t>38301</t>
  </si>
  <si>
    <t>38400</t>
  </si>
  <si>
    <t>38500</t>
  </si>
  <si>
    <t>39000</t>
  </si>
  <si>
    <t>39100</t>
  </si>
  <si>
    <t>39200</t>
  </si>
  <si>
    <t>39300</t>
  </si>
  <si>
    <t>39500</t>
  </si>
  <si>
    <t>39600</t>
  </si>
  <si>
    <t>39900</t>
  </si>
  <si>
    <t>40000</t>
  </si>
  <si>
    <t>44000</t>
  </si>
  <si>
    <t>44100</t>
  </si>
  <si>
    <t>50000</t>
  </si>
  <si>
    <t>51000</t>
  </si>
  <si>
    <t>51100</t>
  </si>
  <si>
    <t>52000</t>
  </si>
  <si>
    <t>52900</t>
  </si>
  <si>
    <t/>
  </si>
  <si>
    <t>54000</t>
  </si>
  <si>
    <t>54100</t>
  </si>
  <si>
    <t>54104</t>
  </si>
  <si>
    <t>56000</t>
  </si>
  <si>
    <t>56400</t>
  </si>
  <si>
    <t>56401</t>
  </si>
  <si>
    <t>56500</t>
  </si>
  <si>
    <t>58000</t>
  </si>
  <si>
    <t>58301</t>
  </si>
  <si>
    <t>59000</t>
  </si>
  <si>
    <t>59100</t>
  </si>
  <si>
    <t>59101</t>
  </si>
  <si>
    <t>152In</t>
  </si>
  <si>
    <t>29500</t>
  </si>
  <si>
    <t>335 S</t>
  </si>
  <si>
    <t>39202</t>
  </si>
  <si>
    <t>O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</si>
  <si>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</si>
  <si>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</si>
  <si>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</si>
  <si>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</si>
  <si>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</si>
  <si>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</si>
  <si>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</si>
  <si>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</si>
  <si>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</si>
  <si>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</si>
  <si>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</si>
  <si>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</si>
  <si>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</si>
  <si>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</si>
  <si>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</si>
  <si>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</si>
  <si>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</si>
  <si>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</si>
  <si>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t>Columna19</t>
  </si>
  <si>
    <t>Columna20</t>
  </si>
  <si>
    <t>Columna21</t>
  </si>
  <si>
    <t>Columna22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</si>
</sst>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0" fillId="2" borderId="0" xfId="0" applyFont="1" applyFill="1"/>
    <xf numFmtId="49" fontId="0" fillId="3" borderId="0" xfId="0" applyNumberFormat="1" applyFont="1" applyFill="1" applyAlignment="1">
      <alignment horizontal="left"/>
    </xf>
    <xf numFmtId="49" fontId="0" fillId="3" borderId="0" xfId="0" applyNumberFormat="1" applyFont="1" applyFill="1"/>
    <xf numFmtId="49" fontId="0" fillId="4" borderId="0" xfId="0" applyNumberFormat="1" applyFont="1" applyFill="1" applyAlignment="1">
      <alignment horizontal="left"/>
    </xf>
    <xf numFmtId="49" fontId="0" fillId="3" borderId="0" xfId="0" applyNumberFormat="1" applyFont="1" applyFill="1" applyBorder="1" applyAlignment="1">
      <alignment horizontal="left"/>
    </xf>
    <xf numFmtId="49" fontId="0" fillId="3" borderId="0" xfId="0" applyNumberFormat="1" applyFont="1" applyFill="1" applyBorder="1"/>
    <xf numFmtId="49" fontId="6" fillId="4" borderId="0" xfId="0" applyNumberFormat="1" applyFont="1" applyFill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Border="1" applyAlignment="1">
      <alignment horizontal="left" vertical="top" wrapText="1"/>
    </xf>
    <xf numFmtId="3" fontId="3" fillId="3" borderId="0" xfId="0" applyNumberFormat="1" applyFont="1" applyFill="1" applyBorder="1" applyAlignment="1" applyProtection="1"/>
    <xf numFmtId="3" fontId="4" fillId="3" borderId="0" xfId="0" applyNumberFormat="1" applyFont="1" applyFill="1" applyBorder="1" applyAlignment="1" applyProtection="1"/>
    <xf numFmtId="3" fontId="0" fillId="3" borderId="0" xfId="0" applyNumberFormat="1" applyFont="1" applyFill="1" applyBorder="1" applyAlignment="1" applyProtection="1"/>
    <xf numFmtId="3" fontId="0" fillId="3" borderId="0" xfId="0" applyNumberFormat="1" applyFont="1" applyFill="1" applyBorder="1"/>
    <xf numFmtId="164" fontId="7" fillId="3" borderId="0" xfId="1" applyNumberFormat="1" applyFont="1" applyFill="1" applyBorder="1"/>
    <xf numFmtId="164" fontId="6" fillId="3" borderId="0" xfId="1" applyNumberFormat="1" applyFont="1" applyFill="1" applyBorder="1"/>
    <xf numFmtId="3" fontId="3" fillId="5" borderId="0" xfId="0" applyNumberFormat="1" applyFont="1" applyFill="1" applyBorder="1" applyAlignment="1" applyProtection="1">
      <protection locked="0"/>
    </xf>
    <xf numFmtId="3" fontId="5" fillId="3" borderId="0" xfId="0" applyNumberFormat="1" applyFont="1" applyFill="1" applyBorder="1" applyAlignment="1" applyProtection="1"/>
    <xf numFmtId="3" fontId="3" fillId="3" borderId="0" xfId="1" applyNumberFormat="1" applyFont="1" applyFill="1" applyBorder="1" applyAlignment="1">
      <alignment horizontal="left" indent="2"/>
    </xf>
    <xf numFmtId="3" fontId="3" fillId="3" borderId="0" xfId="0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 applyProtection="1">
      <alignment horizontal="center"/>
      <protection locked="0"/>
    </xf>
    <xf numFmtId="3" fontId="3" fillId="5" borderId="0" xfId="0" applyNumberFormat="1" applyFont="1" applyFill="1" applyBorder="1" applyAlignment="1" applyProtection="1"/>
    <xf numFmtId="3" fontId="0" fillId="3" borderId="0" xfId="0" applyNumberFormat="1" applyFont="1" applyFill="1" applyBorder="1" applyAlignment="1" applyProtection="1">
      <alignment horizontal="center"/>
      <protection locked="0"/>
    </xf>
    <xf numFmtId="3" fontId="3" fillId="3" borderId="0" xfId="0" applyNumberFormat="1" applyFont="1" applyFill="1" applyBorder="1" applyAlignment="1" applyProtection="1">
      <alignment horizontal="center"/>
      <protection locked="0"/>
    </xf>
    <xf numFmtId="3" fontId="2" fillId="3" borderId="0" xfId="0" applyNumberFormat="1" applyFont="1" applyFill="1" applyBorder="1" applyAlignment="1" applyProtection="1">
      <alignment horizontal="center"/>
      <protection locked="0"/>
    </xf>
    <xf numFmtId="3" fontId="2" fillId="3" borderId="0" xfId="0" applyNumberFormat="1" applyFont="1" applyFill="1" applyBorder="1"/>
    <xf numFmtId="43" fontId="8" fillId="3" borderId="0" xfId="1" applyFont="1" applyFill="1" applyBorder="1"/>
    <xf numFmtId="0" fontId="0" fillId="3" borderId="0" xfId="0" applyFont="1" applyFill="1" applyBorder="1"/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theme="4" tint="0.79998168889431442"/>
          <bgColor theme="0"/>
        </patternFill>
      </fill>
      <alignment horizontal="general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V574" totalsRowShown="0" headerRowDxfId="23" dataDxfId="22" dataCellStyle="Millares">
  <tableColumns count="22">
    <tableColumn id="1" name="Columna1" dataDxfId="21"/>
    <tableColumn id="2" name="Columna2" dataDxfId="20"/>
    <tableColumn id="3" name="Columna3" dataDxfId="19"/>
    <tableColumn id="4" name="Columna4" dataDxfId="18"/>
    <tableColumn id="5" name="Columna5" dataDxfId="17"/>
    <tableColumn id="6" name="Columna6" dataDxfId="16"/>
    <tableColumn id="7" name="Columna7" dataDxfId="15"/>
    <tableColumn id="8" name="Columna8" dataDxfId="14"/>
    <tableColumn id="9" name="Columna9" dataDxfId="13"/>
    <tableColumn id="10" name="Columna10" dataDxfId="12"/>
    <tableColumn id="11" name="Columna11" dataDxfId="11" dataCellStyle="Millares"/>
    <tableColumn id="12" name="Columna12" dataDxfId="10" dataCellStyle="Millares"/>
    <tableColumn id="13" name="Columna13" dataDxfId="9" dataCellStyle="Millares"/>
    <tableColumn id="14" name="Columna14" dataDxfId="8" dataCellStyle="Millares"/>
    <tableColumn id="15" name="Columna15" dataDxfId="7" dataCellStyle="Millares"/>
    <tableColumn id="16" name="Columna16" dataDxfId="6" dataCellStyle="Millares"/>
    <tableColumn id="17" name="Columna17" dataDxfId="5" dataCellStyle="Millares"/>
    <tableColumn id="18" name="Columna18" dataDxfId="4" dataCellStyle="Millares"/>
    <tableColumn id="19" name="Columna19" dataDxfId="3" dataCellStyle="Millares"/>
    <tableColumn id="20" name="Columna20" dataDxfId="2" dataCellStyle="Millares"/>
    <tableColumn id="21" name="Columna21" dataDxfId="1" dataCellStyle="Millares"/>
    <tableColumn id="22" name="Columna22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4"/>
  <sheetViews>
    <sheetView tabSelected="1" topLeftCell="A2" zoomScaleNormal="100" workbookViewId="0">
      <selection activeCell="A2" sqref="A2"/>
    </sheetView>
  </sheetViews>
  <sheetFormatPr baseColWidth="10" defaultRowHeight="15" x14ac:dyDescent="0.25"/>
  <cols>
    <col min="1" max="1" width="12" style="7" customWidth="1"/>
    <col min="2" max="9" width="12" style="4" customWidth="1"/>
    <col min="10" max="10" width="13" style="4" customWidth="1"/>
    <col min="11" max="11" width="13.42578125" style="28" bestFit="1" customWidth="1"/>
    <col min="12" max="12" width="13.85546875" style="28" bestFit="1" customWidth="1"/>
    <col min="13" max="20" width="13.42578125" style="28" bestFit="1" customWidth="1"/>
    <col min="21" max="21" width="13.85546875" style="28" bestFit="1" customWidth="1"/>
    <col min="22" max="22" width="12" style="28" customWidth="1"/>
    <col min="23" max="16384" width="11.42578125" style="1"/>
  </cols>
  <sheetData>
    <row r="1" spans="1:22" x14ac:dyDescent="0.25">
      <c r="A1" s="6" t="s">
        <v>305</v>
      </c>
      <c r="B1" s="4" t="s">
        <v>306</v>
      </c>
      <c r="C1" s="4" t="s">
        <v>307</v>
      </c>
      <c r="D1" s="4" t="s">
        <v>308</v>
      </c>
      <c r="E1" s="4" t="s">
        <v>309</v>
      </c>
      <c r="F1" s="4" t="s">
        <v>310</v>
      </c>
      <c r="G1" s="4" t="s">
        <v>311</v>
      </c>
      <c r="H1" s="4" t="s">
        <v>312</v>
      </c>
      <c r="I1" s="4" t="s">
        <v>313</v>
      </c>
      <c r="J1" s="4" t="s">
        <v>314</v>
      </c>
      <c r="K1" s="17" t="s">
        <v>315</v>
      </c>
      <c r="L1" s="17" t="s">
        <v>316</v>
      </c>
      <c r="M1" s="17" t="s">
        <v>317</v>
      </c>
      <c r="N1" s="17" t="s">
        <v>318</v>
      </c>
      <c r="O1" s="17" t="s">
        <v>319</v>
      </c>
      <c r="P1" s="17" t="s">
        <v>320</v>
      </c>
      <c r="Q1" s="17" t="s">
        <v>321</v>
      </c>
      <c r="R1" s="17" t="s">
        <v>322</v>
      </c>
      <c r="S1" s="17" t="s">
        <v>323</v>
      </c>
      <c r="T1" s="17" t="s">
        <v>324</v>
      </c>
      <c r="U1" s="17" t="s">
        <v>325</v>
      </c>
      <c r="V1" s="17" t="s">
        <v>326</v>
      </c>
    </row>
    <row r="2" spans="1:22" x14ac:dyDescent="0.25">
      <c r="A2" s="6" t="s">
        <v>6</v>
      </c>
      <c r="B2" s="4">
        <v>1.01</v>
      </c>
      <c r="E2" s="4" t="s">
        <v>0</v>
      </c>
      <c r="F2" s="4" t="s">
        <v>0</v>
      </c>
      <c r="G2" s="4" t="s">
        <v>0</v>
      </c>
      <c r="H2" s="4" t="s">
        <v>1</v>
      </c>
      <c r="I2" s="4" t="s">
        <v>2</v>
      </c>
      <c r="J2" s="4" t="s">
        <v>3</v>
      </c>
      <c r="K2" s="17">
        <f t="shared" ref="K2:V2" si="0">SUM(K3,K8,K14,K26,K35,K48,K50)</f>
        <v>2577125</v>
      </c>
      <c r="L2" s="17">
        <f t="shared" si="0"/>
        <v>2243965</v>
      </c>
      <c r="M2" s="17">
        <f t="shared" si="0"/>
        <v>3386921</v>
      </c>
      <c r="N2" s="17">
        <f t="shared" si="0"/>
        <v>2243965</v>
      </c>
      <c r="O2" s="17">
        <f t="shared" si="0"/>
        <v>2243965</v>
      </c>
      <c r="P2" s="17">
        <f t="shared" si="0"/>
        <v>2243965</v>
      </c>
      <c r="Q2" s="17">
        <f t="shared" si="0"/>
        <v>3526265</v>
      </c>
      <c r="R2" s="17">
        <f t="shared" si="0"/>
        <v>2243965</v>
      </c>
      <c r="S2" s="17">
        <f t="shared" si="0"/>
        <v>2243965</v>
      </c>
      <c r="T2" s="17">
        <f t="shared" si="0"/>
        <v>2243965</v>
      </c>
      <c r="U2" s="17">
        <f t="shared" si="0"/>
        <v>2243965</v>
      </c>
      <c r="V2" s="17">
        <f t="shared" si="0"/>
        <v>4615364</v>
      </c>
    </row>
    <row r="3" spans="1:22" x14ac:dyDescent="0.25">
      <c r="A3" s="6" t="s">
        <v>7</v>
      </c>
      <c r="B3" s="4">
        <v>1.01</v>
      </c>
      <c r="E3" s="4" t="s">
        <v>0</v>
      </c>
      <c r="F3" s="4" t="s">
        <v>0</v>
      </c>
      <c r="G3" s="4" t="s">
        <v>0</v>
      </c>
      <c r="H3" s="4" t="s">
        <v>1</v>
      </c>
      <c r="I3" s="4" t="s">
        <v>2</v>
      </c>
      <c r="J3" s="4" t="s">
        <v>3</v>
      </c>
      <c r="K3" s="11">
        <f>K4++K5+K7</f>
        <v>1324641</v>
      </c>
      <c r="L3" s="11">
        <f t="shared" ref="L3:V3" si="1">L4++L5+L7</f>
        <v>1153397</v>
      </c>
      <c r="M3" s="11">
        <f t="shared" si="1"/>
        <v>1740863</v>
      </c>
      <c r="N3" s="11">
        <f t="shared" si="1"/>
        <v>1153397</v>
      </c>
      <c r="O3" s="11">
        <f t="shared" si="1"/>
        <v>1153397</v>
      </c>
      <c r="P3" s="11">
        <f t="shared" si="1"/>
        <v>1153397</v>
      </c>
      <c r="Q3" s="11">
        <f t="shared" si="1"/>
        <v>1812485</v>
      </c>
      <c r="R3" s="11">
        <f t="shared" si="1"/>
        <v>1153397</v>
      </c>
      <c r="S3" s="11">
        <f t="shared" si="1"/>
        <v>1153397</v>
      </c>
      <c r="T3" s="11">
        <f t="shared" si="1"/>
        <v>1153397</v>
      </c>
      <c r="U3" s="11">
        <f t="shared" si="1"/>
        <v>1153397</v>
      </c>
      <c r="V3" s="11">
        <f t="shared" si="1"/>
        <v>2371983</v>
      </c>
    </row>
    <row r="4" spans="1:22" x14ac:dyDescent="0.25">
      <c r="A4" s="6" t="s">
        <v>8</v>
      </c>
      <c r="B4" s="4">
        <v>1.01</v>
      </c>
      <c r="E4" s="4" t="s">
        <v>0</v>
      </c>
      <c r="F4" s="4" t="s">
        <v>0</v>
      </c>
      <c r="G4" s="4" t="s">
        <v>0</v>
      </c>
      <c r="H4" s="4" t="s">
        <v>1</v>
      </c>
      <c r="I4" s="4" t="s">
        <v>2</v>
      </c>
      <c r="J4" s="4" t="s">
        <v>3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</row>
    <row r="5" spans="1:22" x14ac:dyDescent="0.25">
      <c r="A5" s="6" t="s">
        <v>9</v>
      </c>
      <c r="B5" s="4">
        <v>1.01</v>
      </c>
      <c r="E5" s="4" t="s">
        <v>0</v>
      </c>
      <c r="F5" s="4" t="s">
        <v>0</v>
      </c>
      <c r="G5" s="4" t="s">
        <v>0</v>
      </c>
      <c r="H5" s="4" t="s">
        <v>1</v>
      </c>
      <c r="I5" s="4" t="s">
        <v>2</v>
      </c>
      <c r="J5" s="4" t="s">
        <v>3</v>
      </c>
      <c r="K5" s="11">
        <v>1324641</v>
      </c>
      <c r="L5" s="11">
        <v>1153397</v>
      </c>
      <c r="M5" s="11">
        <v>1740863</v>
      </c>
      <c r="N5" s="11">
        <v>1153397</v>
      </c>
      <c r="O5" s="11">
        <v>1153397</v>
      </c>
      <c r="P5" s="11">
        <v>1153397</v>
      </c>
      <c r="Q5" s="11">
        <v>1812485</v>
      </c>
      <c r="R5" s="11">
        <v>1153397</v>
      </c>
      <c r="S5" s="11">
        <v>1153397</v>
      </c>
      <c r="T5" s="11">
        <v>1153397</v>
      </c>
      <c r="U5" s="11">
        <f>1153399-2</f>
        <v>1153397</v>
      </c>
      <c r="V5" s="11">
        <f>2371985-2</f>
        <v>2371983</v>
      </c>
    </row>
    <row r="6" spans="1:22" x14ac:dyDescent="0.25">
      <c r="A6" s="6" t="s">
        <v>10</v>
      </c>
      <c r="B6" s="4">
        <v>1.01</v>
      </c>
      <c r="E6" s="4" t="s">
        <v>0</v>
      </c>
      <c r="F6" s="4" t="s">
        <v>0</v>
      </c>
      <c r="G6" s="4" t="s">
        <v>0</v>
      </c>
      <c r="H6" s="4" t="s">
        <v>1</v>
      </c>
      <c r="I6" s="4" t="s">
        <v>2</v>
      </c>
      <c r="J6" s="4" t="s">
        <v>3</v>
      </c>
      <c r="K6" s="12">
        <v>1324641</v>
      </c>
      <c r="L6" s="12">
        <v>1153397</v>
      </c>
      <c r="M6" s="12">
        <v>1740863</v>
      </c>
      <c r="N6" s="12">
        <v>1153397</v>
      </c>
      <c r="O6" s="12">
        <v>1153397</v>
      </c>
      <c r="P6" s="12">
        <v>1153397</v>
      </c>
      <c r="Q6" s="12">
        <v>1812485</v>
      </c>
      <c r="R6" s="12">
        <v>1153397</v>
      </c>
      <c r="S6" s="12">
        <v>1153397</v>
      </c>
      <c r="T6" s="12">
        <v>1153397</v>
      </c>
      <c r="U6" s="12">
        <f>1153399-2</f>
        <v>1153397</v>
      </c>
      <c r="V6" s="12">
        <f>2371985-2</f>
        <v>2371983</v>
      </c>
    </row>
    <row r="7" spans="1:22" x14ac:dyDescent="0.25">
      <c r="A7" s="6" t="s">
        <v>11</v>
      </c>
      <c r="B7" s="4">
        <v>1.01</v>
      </c>
      <c r="E7" s="4" t="s">
        <v>0</v>
      </c>
      <c r="F7" s="4" t="s">
        <v>0</v>
      </c>
      <c r="G7" s="4" t="s">
        <v>0</v>
      </c>
      <c r="H7" s="4" t="s">
        <v>1</v>
      </c>
      <c r="I7" s="4" t="s">
        <v>2</v>
      </c>
      <c r="J7" s="4" t="s">
        <v>3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</row>
    <row r="8" spans="1:22" x14ac:dyDescent="0.25">
      <c r="A8" s="6" t="s">
        <v>12</v>
      </c>
      <c r="B8" s="4">
        <v>1.01</v>
      </c>
      <c r="E8" s="4" t="s">
        <v>0</v>
      </c>
      <c r="F8" s="4" t="s">
        <v>0</v>
      </c>
      <c r="G8" s="4" t="s">
        <v>0</v>
      </c>
      <c r="H8" s="4" t="s">
        <v>1</v>
      </c>
      <c r="I8" s="4" t="s">
        <v>2</v>
      </c>
      <c r="J8" s="4" t="s">
        <v>3</v>
      </c>
      <c r="K8" s="11">
        <f>K9+K11+K12+K13</f>
        <v>85880</v>
      </c>
      <c r="L8" s="11">
        <f t="shared" ref="L8:V8" si="2">L9+L11+L12+L13</f>
        <v>74778</v>
      </c>
      <c r="M8" s="11">
        <f t="shared" si="2"/>
        <v>112865</v>
      </c>
      <c r="N8" s="11">
        <f t="shared" si="2"/>
        <v>74778</v>
      </c>
      <c r="O8" s="11">
        <f t="shared" si="2"/>
        <v>74778</v>
      </c>
      <c r="P8" s="11">
        <f t="shared" si="2"/>
        <v>74778</v>
      </c>
      <c r="Q8" s="11">
        <f t="shared" si="2"/>
        <v>117510</v>
      </c>
      <c r="R8" s="11">
        <f t="shared" si="2"/>
        <v>74778</v>
      </c>
      <c r="S8" s="11">
        <f t="shared" si="2"/>
        <v>74778</v>
      </c>
      <c r="T8" s="11">
        <f t="shared" si="2"/>
        <v>74778</v>
      </c>
      <c r="U8" s="11">
        <f t="shared" si="2"/>
        <v>74778</v>
      </c>
      <c r="V8" s="11">
        <f t="shared" si="2"/>
        <v>153853</v>
      </c>
    </row>
    <row r="9" spans="1:22" x14ac:dyDescent="0.25">
      <c r="A9" s="6" t="s">
        <v>13</v>
      </c>
      <c r="B9" s="4">
        <v>1.01</v>
      </c>
      <c r="E9" s="4" t="s">
        <v>0</v>
      </c>
      <c r="F9" s="4" t="s">
        <v>0</v>
      </c>
      <c r="G9" s="4" t="s">
        <v>0</v>
      </c>
      <c r="H9" s="4" t="s">
        <v>1</v>
      </c>
      <c r="I9" s="4" t="s">
        <v>2</v>
      </c>
      <c r="J9" s="4" t="s">
        <v>3</v>
      </c>
      <c r="K9" s="11">
        <v>85880</v>
      </c>
      <c r="L9" s="11">
        <v>74778</v>
      </c>
      <c r="M9" s="11">
        <v>112865</v>
      </c>
      <c r="N9" s="11">
        <v>74778</v>
      </c>
      <c r="O9" s="11">
        <v>74778</v>
      </c>
      <c r="P9" s="11">
        <v>74778</v>
      </c>
      <c r="Q9" s="11">
        <v>117510</v>
      </c>
      <c r="R9" s="11">
        <v>74778</v>
      </c>
      <c r="S9" s="11">
        <v>74778</v>
      </c>
      <c r="T9" s="11">
        <v>74778</v>
      </c>
      <c r="U9" s="11">
        <v>74778</v>
      </c>
      <c r="V9" s="11">
        <v>153853</v>
      </c>
    </row>
    <row r="10" spans="1:22" x14ac:dyDescent="0.25">
      <c r="A10" s="6" t="s">
        <v>14</v>
      </c>
      <c r="B10" s="4">
        <v>1.01</v>
      </c>
      <c r="E10" s="4" t="s">
        <v>0</v>
      </c>
      <c r="F10" s="4" t="s">
        <v>0</v>
      </c>
      <c r="G10" s="4" t="s">
        <v>0</v>
      </c>
      <c r="H10" s="4" t="s">
        <v>1</v>
      </c>
      <c r="I10" s="4" t="s">
        <v>2</v>
      </c>
      <c r="J10" s="4" t="s">
        <v>3</v>
      </c>
      <c r="K10" s="12">
        <v>85880</v>
      </c>
      <c r="L10" s="12">
        <v>74778</v>
      </c>
      <c r="M10" s="12">
        <v>112865</v>
      </c>
      <c r="N10" s="12">
        <v>74778</v>
      </c>
      <c r="O10" s="12">
        <v>74778</v>
      </c>
      <c r="P10" s="12">
        <v>74778</v>
      </c>
      <c r="Q10" s="12">
        <v>117510</v>
      </c>
      <c r="R10" s="12">
        <v>74778</v>
      </c>
      <c r="S10" s="12">
        <v>74778</v>
      </c>
      <c r="T10" s="12">
        <v>74778</v>
      </c>
      <c r="U10" s="12">
        <v>74778</v>
      </c>
      <c r="V10" s="12">
        <v>153853</v>
      </c>
    </row>
    <row r="11" spans="1:22" x14ac:dyDescent="0.25">
      <c r="A11" s="6" t="s">
        <v>15</v>
      </c>
      <c r="B11" s="4">
        <v>1.01</v>
      </c>
      <c r="E11" s="4" t="s">
        <v>0</v>
      </c>
      <c r="F11" s="4" t="s">
        <v>0</v>
      </c>
      <c r="G11" s="4" t="s">
        <v>0</v>
      </c>
      <c r="H11" s="4" t="s">
        <v>1</v>
      </c>
      <c r="I11" s="4" t="s">
        <v>2</v>
      </c>
      <c r="J11" s="4" t="s">
        <v>3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</row>
    <row r="12" spans="1:22" x14ac:dyDescent="0.25">
      <c r="A12" s="6" t="s">
        <v>16</v>
      </c>
      <c r="B12" s="4">
        <v>1.01</v>
      </c>
      <c r="E12" s="4" t="s">
        <v>0</v>
      </c>
      <c r="F12" s="4" t="s">
        <v>0</v>
      </c>
      <c r="G12" s="4" t="s">
        <v>0</v>
      </c>
      <c r="H12" s="4" t="s">
        <v>1</v>
      </c>
      <c r="I12" s="4" t="s">
        <v>2</v>
      </c>
      <c r="J12" s="4" t="s">
        <v>3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</row>
    <row r="13" spans="1:22" x14ac:dyDescent="0.25">
      <c r="A13" s="6" t="s">
        <v>17</v>
      </c>
      <c r="B13" s="4">
        <v>1.01</v>
      </c>
      <c r="E13" s="4" t="s">
        <v>0</v>
      </c>
      <c r="F13" s="4" t="s">
        <v>0</v>
      </c>
      <c r="G13" s="4" t="s">
        <v>0</v>
      </c>
      <c r="H13" s="4" t="s">
        <v>1</v>
      </c>
      <c r="I13" s="4" t="s">
        <v>2</v>
      </c>
      <c r="J13" s="4" t="s">
        <v>3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</row>
    <row r="14" spans="1:22" x14ac:dyDescent="0.25">
      <c r="A14" s="6" t="s">
        <v>18</v>
      </c>
      <c r="B14" s="4">
        <v>1.01</v>
      </c>
      <c r="E14" s="4" t="s">
        <v>0</v>
      </c>
      <c r="F14" s="4" t="s">
        <v>0</v>
      </c>
      <c r="G14" s="4" t="s">
        <v>0</v>
      </c>
      <c r="H14" s="4" t="s">
        <v>1</v>
      </c>
      <c r="I14" s="4" t="s">
        <v>2</v>
      </c>
      <c r="J14" s="4" t="s">
        <v>3</v>
      </c>
      <c r="K14" s="11">
        <f>K15+K19+K22+K23+K25</f>
        <v>390434</v>
      </c>
      <c r="L14" s="11">
        <f t="shared" ref="L14:V14" si="3">L15+L19+L22+L23+L25</f>
        <v>339962</v>
      </c>
      <c r="M14" s="11">
        <f t="shared" si="3"/>
        <v>513123</v>
      </c>
      <c r="N14" s="11">
        <f t="shared" si="3"/>
        <v>339962</v>
      </c>
      <c r="O14" s="11">
        <f t="shared" si="3"/>
        <v>339962</v>
      </c>
      <c r="P14" s="11">
        <f t="shared" si="3"/>
        <v>339962</v>
      </c>
      <c r="Q14" s="11">
        <f t="shared" si="3"/>
        <v>534234</v>
      </c>
      <c r="R14" s="11">
        <f t="shared" si="3"/>
        <v>339962</v>
      </c>
      <c r="S14" s="11">
        <f t="shared" si="3"/>
        <v>339962</v>
      </c>
      <c r="T14" s="11">
        <f t="shared" si="3"/>
        <v>339962</v>
      </c>
      <c r="U14" s="11">
        <f t="shared" si="3"/>
        <v>339962</v>
      </c>
      <c r="V14" s="11">
        <f t="shared" si="3"/>
        <v>699272</v>
      </c>
    </row>
    <row r="15" spans="1:22" x14ac:dyDescent="0.25">
      <c r="A15" s="6" t="s">
        <v>19</v>
      </c>
      <c r="B15" s="4">
        <v>1.01</v>
      </c>
      <c r="E15" s="4" t="s">
        <v>0</v>
      </c>
      <c r="F15" s="4" t="s">
        <v>0</v>
      </c>
      <c r="G15" s="4" t="s">
        <v>0</v>
      </c>
      <c r="H15" s="4" t="s">
        <v>1</v>
      </c>
      <c r="I15" s="4" t="s">
        <v>2</v>
      </c>
      <c r="J15" s="4" t="s">
        <v>3</v>
      </c>
      <c r="K15" s="11">
        <v>185309</v>
      </c>
      <c r="L15" s="11">
        <v>161353</v>
      </c>
      <c r="M15" s="11">
        <v>243538</v>
      </c>
      <c r="N15" s="11">
        <v>161353</v>
      </c>
      <c r="O15" s="11">
        <v>161353</v>
      </c>
      <c r="P15" s="11">
        <v>161353</v>
      </c>
      <c r="Q15" s="11">
        <v>253558</v>
      </c>
      <c r="R15" s="11">
        <v>161353</v>
      </c>
      <c r="S15" s="11">
        <v>161353</v>
      </c>
      <c r="T15" s="11">
        <v>161353</v>
      </c>
      <c r="U15" s="11">
        <v>161353</v>
      </c>
      <c r="V15" s="11">
        <v>331868</v>
      </c>
    </row>
    <row r="16" spans="1:22" x14ac:dyDescent="0.25">
      <c r="A16" s="6" t="s">
        <v>20</v>
      </c>
      <c r="B16" s="4">
        <v>1.01</v>
      </c>
      <c r="E16" s="4" t="s">
        <v>0</v>
      </c>
      <c r="F16" s="4" t="s">
        <v>0</v>
      </c>
      <c r="G16" s="4" t="s">
        <v>0</v>
      </c>
      <c r="H16" s="4" t="s">
        <v>1</v>
      </c>
      <c r="I16" s="4" t="s">
        <v>2</v>
      </c>
      <c r="J16" s="4" t="s">
        <v>3</v>
      </c>
      <c r="K16" s="12">
        <v>185309</v>
      </c>
      <c r="L16" s="12">
        <v>161353</v>
      </c>
      <c r="M16" s="12">
        <v>243538</v>
      </c>
      <c r="N16" s="12">
        <v>161353</v>
      </c>
      <c r="O16" s="12">
        <v>161353</v>
      </c>
      <c r="P16" s="12">
        <v>161353</v>
      </c>
      <c r="Q16" s="12">
        <v>253558</v>
      </c>
      <c r="R16" s="12">
        <v>161353</v>
      </c>
      <c r="S16" s="12">
        <v>161353</v>
      </c>
      <c r="T16" s="12">
        <v>161353</v>
      </c>
      <c r="U16" s="12">
        <v>161353</v>
      </c>
      <c r="V16" s="12">
        <v>331868</v>
      </c>
    </row>
    <row r="17" spans="1:22" x14ac:dyDescent="0.25">
      <c r="A17" s="6" t="s">
        <v>21</v>
      </c>
      <c r="B17" s="4">
        <v>1.01</v>
      </c>
      <c r="E17" s="4" t="s">
        <v>0</v>
      </c>
      <c r="F17" s="4" t="s">
        <v>0</v>
      </c>
      <c r="G17" s="4" t="s">
        <v>0</v>
      </c>
      <c r="H17" s="4" t="s">
        <v>1</v>
      </c>
      <c r="I17" s="4" t="s">
        <v>2</v>
      </c>
      <c r="J17" s="4" t="s">
        <v>3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</row>
    <row r="18" spans="1:22" x14ac:dyDescent="0.25">
      <c r="A18" s="6" t="s">
        <v>22</v>
      </c>
      <c r="B18" s="4">
        <v>1.01</v>
      </c>
      <c r="E18" s="4" t="s">
        <v>0</v>
      </c>
      <c r="F18" s="4" t="s">
        <v>0</v>
      </c>
      <c r="G18" s="4" t="s">
        <v>0</v>
      </c>
      <c r="H18" s="4" t="s">
        <v>1</v>
      </c>
      <c r="I18" s="4" t="s">
        <v>2</v>
      </c>
      <c r="J18" s="4" t="s">
        <v>3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</row>
    <row r="19" spans="1:22" x14ac:dyDescent="0.25">
      <c r="A19" s="6" t="s">
        <v>23</v>
      </c>
      <c r="B19" s="4">
        <v>1.01</v>
      </c>
      <c r="E19" s="4" t="s">
        <v>0</v>
      </c>
      <c r="F19" s="4" t="s">
        <v>0</v>
      </c>
      <c r="G19" s="4" t="s">
        <v>0</v>
      </c>
      <c r="H19" s="4" t="s">
        <v>1</v>
      </c>
      <c r="I19" s="4" t="s">
        <v>2</v>
      </c>
      <c r="J19" s="4" t="s">
        <v>3</v>
      </c>
      <c r="K19" s="11">
        <f>SUM(K20:K21)</f>
        <v>184771</v>
      </c>
      <c r="L19" s="11">
        <f t="shared" ref="L19:V19" si="4">SUM(L20:L21)</f>
        <v>160885</v>
      </c>
      <c r="M19" s="11">
        <f t="shared" si="4"/>
        <v>242832</v>
      </c>
      <c r="N19" s="11">
        <f t="shared" si="4"/>
        <v>160885</v>
      </c>
      <c r="O19" s="11">
        <f t="shared" si="4"/>
        <v>160885</v>
      </c>
      <c r="P19" s="11">
        <f t="shared" si="4"/>
        <v>160885</v>
      </c>
      <c r="Q19" s="11">
        <f t="shared" si="4"/>
        <v>252823</v>
      </c>
      <c r="R19" s="11">
        <f t="shared" si="4"/>
        <v>160885</v>
      </c>
      <c r="S19" s="11">
        <f t="shared" si="4"/>
        <v>160885</v>
      </c>
      <c r="T19" s="11">
        <f t="shared" si="4"/>
        <v>160885</v>
      </c>
      <c r="U19" s="11">
        <f t="shared" si="4"/>
        <v>160885</v>
      </c>
      <c r="V19" s="11">
        <f t="shared" si="4"/>
        <v>330904</v>
      </c>
    </row>
    <row r="20" spans="1:22" x14ac:dyDescent="0.25">
      <c r="A20" s="6" t="s">
        <v>24</v>
      </c>
      <c r="B20" s="4">
        <v>1.01</v>
      </c>
      <c r="E20" s="4" t="s">
        <v>0</v>
      </c>
      <c r="F20" s="4" t="s">
        <v>0</v>
      </c>
      <c r="G20" s="4" t="s">
        <v>0</v>
      </c>
      <c r="H20" s="4" t="s">
        <v>1</v>
      </c>
      <c r="I20" s="4" t="s">
        <v>2</v>
      </c>
      <c r="J20" s="4" t="s">
        <v>3</v>
      </c>
      <c r="K20" s="12">
        <v>30711.568950106488</v>
      </c>
      <c r="L20" s="12">
        <v>26741.375922292365</v>
      </c>
      <c r="M20" s="12">
        <v>40362.133188066626</v>
      </c>
      <c r="N20" s="12">
        <v>26741.375922292365</v>
      </c>
      <c r="O20" s="12">
        <v>26741.375922292365</v>
      </c>
      <c r="P20" s="12">
        <v>26741.375922292365</v>
      </c>
      <c r="Q20" s="12">
        <v>42022.779530731408</v>
      </c>
      <c r="R20" s="12">
        <v>26741.375922292365</v>
      </c>
      <c r="S20" s="12">
        <v>26741.375922292365</v>
      </c>
      <c r="T20" s="12">
        <v>26741.375922292365</v>
      </c>
      <c r="U20" s="12">
        <v>26741.375922292365</v>
      </c>
      <c r="V20" s="12">
        <v>55000.952594649796</v>
      </c>
    </row>
    <row r="21" spans="1:22" x14ac:dyDescent="0.25">
      <c r="A21" s="6" t="s">
        <v>25</v>
      </c>
      <c r="B21" s="4">
        <v>1.01</v>
      </c>
      <c r="E21" s="4" t="s">
        <v>0</v>
      </c>
      <c r="F21" s="4" t="s">
        <v>0</v>
      </c>
      <c r="G21" s="4" t="s">
        <v>0</v>
      </c>
      <c r="H21" s="4" t="s">
        <v>1</v>
      </c>
      <c r="I21" s="4" t="s">
        <v>2</v>
      </c>
      <c r="J21" s="4" t="s">
        <v>3</v>
      </c>
      <c r="K21" s="12">
        <v>154059.43104989352</v>
      </c>
      <c r="L21" s="12">
        <v>134143.62407770765</v>
      </c>
      <c r="M21" s="12">
        <v>202469.86681193337</v>
      </c>
      <c r="N21" s="12">
        <v>134143.62407770765</v>
      </c>
      <c r="O21" s="12">
        <v>134143.62407770765</v>
      </c>
      <c r="P21" s="12">
        <v>134143.62407770765</v>
      </c>
      <c r="Q21" s="12">
        <v>210800.22046926859</v>
      </c>
      <c r="R21" s="12">
        <v>134143.62407770765</v>
      </c>
      <c r="S21" s="12">
        <v>134143.62407770765</v>
      </c>
      <c r="T21" s="12">
        <v>134143.62407770765</v>
      </c>
      <c r="U21" s="12">
        <v>134143.62407770765</v>
      </c>
      <c r="V21" s="12">
        <v>275903.0474053502</v>
      </c>
    </row>
    <row r="22" spans="1:22" x14ac:dyDescent="0.25">
      <c r="A22" s="6" t="s">
        <v>26</v>
      </c>
      <c r="B22" s="4">
        <v>1.01</v>
      </c>
      <c r="E22" s="4" t="s">
        <v>0</v>
      </c>
      <c r="F22" s="4" t="s">
        <v>0</v>
      </c>
      <c r="G22" s="4" t="s">
        <v>0</v>
      </c>
      <c r="H22" s="4" t="s">
        <v>1</v>
      </c>
      <c r="I22" s="4" t="s">
        <v>2</v>
      </c>
      <c r="J22" s="4" t="s">
        <v>3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</row>
    <row r="23" spans="1:22" x14ac:dyDescent="0.25">
      <c r="A23" s="6" t="s">
        <v>27</v>
      </c>
      <c r="B23" s="4">
        <v>1.01</v>
      </c>
      <c r="E23" s="4" t="s">
        <v>0</v>
      </c>
      <c r="F23" s="4" t="s">
        <v>0</v>
      </c>
      <c r="G23" s="4" t="s">
        <v>0</v>
      </c>
      <c r="H23" s="4" t="s">
        <v>1</v>
      </c>
      <c r="I23" s="4" t="s">
        <v>2</v>
      </c>
      <c r="J23" s="4" t="s">
        <v>3</v>
      </c>
      <c r="K23" s="11">
        <v>20354</v>
      </c>
      <c r="L23" s="11">
        <v>17724</v>
      </c>
      <c r="M23" s="11">
        <v>26753</v>
      </c>
      <c r="N23" s="11">
        <v>17724</v>
      </c>
      <c r="O23" s="11">
        <v>17724</v>
      </c>
      <c r="P23" s="11">
        <v>17724</v>
      </c>
      <c r="Q23" s="11">
        <v>27853</v>
      </c>
      <c r="R23" s="11">
        <v>17724</v>
      </c>
      <c r="S23" s="11">
        <v>17724</v>
      </c>
      <c r="T23" s="11">
        <v>17724</v>
      </c>
      <c r="U23" s="11">
        <v>17724</v>
      </c>
      <c r="V23" s="11">
        <v>36500</v>
      </c>
    </row>
    <row r="24" spans="1:22" x14ac:dyDescent="0.25">
      <c r="A24" s="6" t="s">
        <v>28</v>
      </c>
      <c r="B24" s="4" t="s">
        <v>4</v>
      </c>
      <c r="E24" s="4" t="s">
        <v>0</v>
      </c>
      <c r="F24" s="4" t="s">
        <v>0</v>
      </c>
      <c r="G24" s="4" t="s">
        <v>0</v>
      </c>
      <c r="H24" s="4" t="s">
        <v>1</v>
      </c>
      <c r="I24" s="4" t="s">
        <v>2</v>
      </c>
      <c r="J24" s="4" t="s">
        <v>3</v>
      </c>
      <c r="K24" s="12">
        <v>20354</v>
      </c>
      <c r="L24" s="12">
        <v>17724</v>
      </c>
      <c r="M24" s="12">
        <v>26753</v>
      </c>
      <c r="N24" s="12">
        <v>17724</v>
      </c>
      <c r="O24" s="12">
        <v>17724</v>
      </c>
      <c r="P24" s="12">
        <v>17724</v>
      </c>
      <c r="Q24" s="12">
        <v>27853</v>
      </c>
      <c r="R24" s="12">
        <v>17724</v>
      </c>
      <c r="S24" s="12">
        <v>17724</v>
      </c>
      <c r="T24" s="12">
        <v>17724</v>
      </c>
      <c r="U24" s="12">
        <v>17724</v>
      </c>
      <c r="V24" s="12">
        <v>36500</v>
      </c>
    </row>
    <row r="25" spans="1:22" x14ac:dyDescent="0.25">
      <c r="A25" s="6" t="s">
        <v>29</v>
      </c>
      <c r="B25" s="4">
        <v>1.01</v>
      </c>
      <c r="E25" s="4" t="s">
        <v>0</v>
      </c>
      <c r="F25" s="4" t="s">
        <v>0</v>
      </c>
      <c r="G25" s="4" t="s">
        <v>0</v>
      </c>
      <c r="H25" s="4" t="s">
        <v>1</v>
      </c>
      <c r="I25" s="4" t="s">
        <v>2</v>
      </c>
      <c r="J25" s="4" t="s">
        <v>3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x14ac:dyDescent="0.25">
      <c r="A26" s="6" t="s">
        <v>30</v>
      </c>
      <c r="B26" s="4">
        <v>1.01</v>
      </c>
      <c r="E26" s="4" t="s">
        <v>0</v>
      </c>
      <c r="F26" s="4" t="s">
        <v>0</v>
      </c>
      <c r="G26" s="4" t="s">
        <v>0</v>
      </c>
      <c r="H26" s="4" t="s">
        <v>1</v>
      </c>
      <c r="I26" s="4" t="s">
        <v>2</v>
      </c>
      <c r="J26" s="4" t="s">
        <v>3</v>
      </c>
      <c r="K26" s="11">
        <f>K27+K30+K32+K34</f>
        <v>309873</v>
      </c>
      <c r="L26" s="11">
        <f t="shared" ref="L26:V26" si="5">L27+L30+L32+L34</f>
        <v>269811</v>
      </c>
      <c r="M26" s="11">
        <f t="shared" si="5"/>
        <v>407244</v>
      </c>
      <c r="N26" s="11">
        <f t="shared" si="5"/>
        <v>269811</v>
      </c>
      <c r="O26" s="11">
        <f t="shared" si="5"/>
        <v>269811</v>
      </c>
      <c r="P26" s="11">
        <f t="shared" si="5"/>
        <v>269811</v>
      </c>
      <c r="Q26" s="11">
        <f t="shared" si="5"/>
        <v>424000</v>
      </c>
      <c r="R26" s="11">
        <f t="shared" si="5"/>
        <v>269811</v>
      </c>
      <c r="S26" s="11">
        <f t="shared" si="5"/>
        <v>269811</v>
      </c>
      <c r="T26" s="11">
        <f t="shared" si="5"/>
        <v>269811</v>
      </c>
      <c r="U26" s="11">
        <f t="shared" si="5"/>
        <v>269811</v>
      </c>
      <c r="V26" s="11">
        <f t="shared" si="5"/>
        <v>554989</v>
      </c>
    </row>
    <row r="27" spans="1:22" x14ac:dyDescent="0.25">
      <c r="A27" s="6" t="s">
        <v>31</v>
      </c>
      <c r="B27" s="4">
        <v>1.01</v>
      </c>
      <c r="E27" s="4" t="s">
        <v>0</v>
      </c>
      <c r="F27" s="4" t="s">
        <v>0</v>
      </c>
      <c r="G27" s="4" t="s">
        <v>0</v>
      </c>
      <c r="H27" s="4" t="s">
        <v>1</v>
      </c>
      <c r="I27" s="4" t="s">
        <v>2</v>
      </c>
      <c r="J27" s="4" t="s">
        <v>3</v>
      </c>
      <c r="K27" s="11">
        <f>SUM(K28:K29)</f>
        <v>198034</v>
      </c>
      <c r="L27" s="11">
        <f t="shared" ref="L27:V27" si="6">SUM(L28:L29)</f>
        <v>172433</v>
      </c>
      <c r="M27" s="11">
        <f t="shared" si="6"/>
        <v>260261</v>
      </c>
      <c r="N27" s="11">
        <f t="shared" si="6"/>
        <v>172433</v>
      </c>
      <c r="O27" s="11">
        <f t="shared" si="6"/>
        <v>172433</v>
      </c>
      <c r="P27" s="11">
        <f t="shared" si="6"/>
        <v>172433</v>
      </c>
      <c r="Q27" s="11">
        <f t="shared" si="6"/>
        <v>270971</v>
      </c>
      <c r="R27" s="11">
        <f t="shared" si="6"/>
        <v>172433</v>
      </c>
      <c r="S27" s="11">
        <f t="shared" si="6"/>
        <v>172433</v>
      </c>
      <c r="T27" s="11">
        <f t="shared" si="6"/>
        <v>172433</v>
      </c>
      <c r="U27" s="11">
        <f t="shared" si="6"/>
        <v>172433</v>
      </c>
      <c r="V27" s="11">
        <f t="shared" si="6"/>
        <v>354647</v>
      </c>
    </row>
    <row r="28" spans="1:22" x14ac:dyDescent="0.25">
      <c r="A28" s="6" t="s">
        <v>32</v>
      </c>
      <c r="B28" s="4">
        <v>1.01</v>
      </c>
      <c r="E28" s="4" t="s">
        <v>0</v>
      </c>
      <c r="F28" s="4" t="s">
        <v>0</v>
      </c>
      <c r="G28" s="4" t="s">
        <v>0</v>
      </c>
      <c r="H28" s="4" t="s">
        <v>1</v>
      </c>
      <c r="I28" s="4" t="s">
        <v>2</v>
      </c>
      <c r="J28" s="4" t="s">
        <v>3</v>
      </c>
      <c r="K28" s="11">
        <v>193517.38076606212</v>
      </c>
      <c r="L28" s="11">
        <v>168500.27024467711</v>
      </c>
      <c r="M28" s="11">
        <v>254325.15141620173</v>
      </c>
      <c r="N28" s="11">
        <v>168500.27024467711</v>
      </c>
      <c r="O28" s="11">
        <v>168500.27024467711</v>
      </c>
      <c r="P28" s="11">
        <v>168500.27024467711</v>
      </c>
      <c r="Q28" s="11">
        <v>264790.88532050361</v>
      </c>
      <c r="R28" s="11">
        <v>168500.27024467711</v>
      </c>
      <c r="S28" s="11">
        <v>168500.27024467711</v>
      </c>
      <c r="T28" s="11">
        <v>168500.27024467711</v>
      </c>
      <c r="U28" s="11">
        <v>168500.27024467711</v>
      </c>
      <c r="V28" s="11">
        <v>346558.46236778348</v>
      </c>
    </row>
    <row r="29" spans="1:22" x14ac:dyDescent="0.25">
      <c r="A29" s="6" t="s">
        <v>33</v>
      </c>
      <c r="B29" s="4">
        <v>1.01</v>
      </c>
      <c r="E29" s="4" t="s">
        <v>0</v>
      </c>
      <c r="F29" s="4" t="s">
        <v>0</v>
      </c>
      <c r="G29" s="4" t="s">
        <v>0</v>
      </c>
      <c r="H29" s="4" t="s">
        <v>1</v>
      </c>
      <c r="I29" s="4" t="s">
        <v>2</v>
      </c>
      <c r="J29" s="4" t="s">
        <v>3</v>
      </c>
      <c r="K29" s="11">
        <v>4516.6192339378867</v>
      </c>
      <c r="L29" s="11">
        <v>3932.7297553228818</v>
      </c>
      <c r="M29" s="11">
        <v>5935.848583798278</v>
      </c>
      <c r="N29" s="11">
        <v>3932.7297553228818</v>
      </c>
      <c r="O29" s="11">
        <v>3932.7297553228818</v>
      </c>
      <c r="P29" s="11">
        <v>3932.7297553228818</v>
      </c>
      <c r="Q29" s="11">
        <v>6180.1146794963643</v>
      </c>
      <c r="R29" s="11">
        <v>3932.7297553228818</v>
      </c>
      <c r="S29" s="11">
        <v>3932.7297553228818</v>
      </c>
      <c r="T29" s="11">
        <v>3932.7297553228818</v>
      </c>
      <c r="U29" s="11">
        <v>3932.7297553228818</v>
      </c>
      <c r="V29" s="11">
        <v>8088.5376322165366</v>
      </c>
    </row>
    <row r="30" spans="1:22" x14ac:dyDescent="0.25">
      <c r="A30" s="6" t="s">
        <v>34</v>
      </c>
      <c r="B30" s="4">
        <v>1.01</v>
      </c>
      <c r="E30" s="4" t="s">
        <v>0</v>
      </c>
      <c r="F30" s="4" t="s">
        <v>0</v>
      </c>
      <c r="G30" s="4" t="s">
        <v>0</v>
      </c>
      <c r="H30" s="4" t="s">
        <v>1</v>
      </c>
      <c r="I30" s="4" t="s">
        <v>2</v>
      </c>
      <c r="J30" s="4" t="s">
        <v>3</v>
      </c>
      <c r="K30" s="11">
        <v>79801</v>
      </c>
      <c r="L30" s="11">
        <v>69483</v>
      </c>
      <c r="M30" s="11">
        <v>104877</v>
      </c>
      <c r="N30" s="11">
        <v>69483</v>
      </c>
      <c r="O30" s="11">
        <v>69483</v>
      </c>
      <c r="P30" s="11">
        <v>69483</v>
      </c>
      <c r="Q30" s="11">
        <v>109191</v>
      </c>
      <c r="R30" s="11">
        <v>69483</v>
      </c>
      <c r="S30" s="11">
        <v>69483</v>
      </c>
      <c r="T30" s="11">
        <v>69483</v>
      </c>
      <c r="U30" s="11">
        <v>69483</v>
      </c>
      <c r="V30" s="11">
        <v>142957</v>
      </c>
    </row>
    <row r="31" spans="1:22" x14ac:dyDescent="0.25">
      <c r="A31" s="6" t="s">
        <v>35</v>
      </c>
      <c r="B31" s="4">
        <v>1.01</v>
      </c>
      <c r="E31" s="4" t="s">
        <v>0</v>
      </c>
      <c r="F31" s="4" t="s">
        <v>0</v>
      </c>
      <c r="G31" s="4" t="s">
        <v>0</v>
      </c>
      <c r="H31" s="4" t="s">
        <v>1</v>
      </c>
      <c r="I31" s="4" t="s">
        <v>2</v>
      </c>
      <c r="J31" s="4" t="s">
        <v>3</v>
      </c>
      <c r="K31" s="11">
        <v>79801</v>
      </c>
      <c r="L31" s="11">
        <v>69483</v>
      </c>
      <c r="M31" s="11">
        <v>104877</v>
      </c>
      <c r="N31" s="11">
        <v>69483</v>
      </c>
      <c r="O31" s="11">
        <v>69483</v>
      </c>
      <c r="P31" s="11">
        <v>69483</v>
      </c>
      <c r="Q31" s="11">
        <v>109191</v>
      </c>
      <c r="R31" s="11">
        <v>69483</v>
      </c>
      <c r="S31" s="11">
        <v>69483</v>
      </c>
      <c r="T31" s="11">
        <v>69483</v>
      </c>
      <c r="U31" s="11">
        <v>69483</v>
      </c>
      <c r="V31" s="11">
        <v>142957</v>
      </c>
    </row>
    <row r="32" spans="1:22" x14ac:dyDescent="0.25">
      <c r="A32" s="6" t="s">
        <v>36</v>
      </c>
      <c r="B32" s="4">
        <v>1.01</v>
      </c>
      <c r="E32" s="4" t="s">
        <v>0</v>
      </c>
      <c r="F32" s="4" t="s">
        <v>0</v>
      </c>
      <c r="G32" s="4" t="s">
        <v>0</v>
      </c>
      <c r="H32" s="4" t="s">
        <v>1</v>
      </c>
      <c r="I32" s="4" t="s">
        <v>2</v>
      </c>
      <c r="J32" s="4" t="s">
        <v>3</v>
      </c>
      <c r="K32" s="11">
        <v>32038</v>
      </c>
      <c r="L32" s="11">
        <v>27895</v>
      </c>
      <c r="M32" s="11">
        <v>42106</v>
      </c>
      <c r="N32" s="11">
        <v>27895</v>
      </c>
      <c r="O32" s="11">
        <v>27895</v>
      </c>
      <c r="P32" s="11">
        <v>27895</v>
      </c>
      <c r="Q32" s="11">
        <v>43838</v>
      </c>
      <c r="R32" s="11">
        <v>27895</v>
      </c>
      <c r="S32" s="11">
        <v>27895</v>
      </c>
      <c r="T32" s="11">
        <v>27895</v>
      </c>
      <c r="U32" s="11">
        <v>27895</v>
      </c>
      <c r="V32" s="11">
        <v>57385</v>
      </c>
    </row>
    <row r="33" spans="1:22" x14ac:dyDescent="0.25">
      <c r="A33" s="6" t="s">
        <v>37</v>
      </c>
      <c r="B33" s="4">
        <v>1.01</v>
      </c>
      <c r="E33" s="4" t="s">
        <v>0</v>
      </c>
      <c r="F33" s="4" t="s">
        <v>0</v>
      </c>
      <c r="G33" s="4" t="s">
        <v>0</v>
      </c>
      <c r="H33" s="4" t="s">
        <v>1</v>
      </c>
      <c r="I33" s="4" t="s">
        <v>2</v>
      </c>
      <c r="J33" s="4" t="s">
        <v>3</v>
      </c>
      <c r="K33" s="12">
        <v>32038</v>
      </c>
      <c r="L33" s="12">
        <v>27895</v>
      </c>
      <c r="M33" s="12">
        <v>42106</v>
      </c>
      <c r="N33" s="12">
        <v>27895</v>
      </c>
      <c r="O33" s="12">
        <v>27895</v>
      </c>
      <c r="P33" s="12">
        <v>27895</v>
      </c>
      <c r="Q33" s="12">
        <v>43838</v>
      </c>
      <c r="R33" s="12">
        <v>27895</v>
      </c>
      <c r="S33" s="12">
        <v>27895</v>
      </c>
      <c r="T33" s="12">
        <v>27895</v>
      </c>
      <c r="U33" s="12">
        <v>27895</v>
      </c>
      <c r="V33" s="12">
        <v>57385</v>
      </c>
    </row>
    <row r="34" spans="1:22" x14ac:dyDescent="0.25">
      <c r="A34" s="6" t="s">
        <v>38</v>
      </c>
      <c r="B34" s="4">
        <v>1.01</v>
      </c>
      <c r="E34" s="4" t="s">
        <v>0</v>
      </c>
      <c r="F34" s="4" t="s">
        <v>0</v>
      </c>
      <c r="G34" s="4" t="s">
        <v>0</v>
      </c>
      <c r="H34" s="4" t="s">
        <v>1</v>
      </c>
      <c r="I34" s="4" t="s">
        <v>2</v>
      </c>
      <c r="J34" s="4" t="s">
        <v>3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</row>
    <row r="35" spans="1:22" x14ac:dyDescent="0.25">
      <c r="A35" s="6" t="s">
        <v>39</v>
      </c>
      <c r="B35" s="4">
        <v>1.01</v>
      </c>
      <c r="E35" s="4" t="s">
        <v>0</v>
      </c>
      <c r="F35" s="4" t="s">
        <v>0</v>
      </c>
      <c r="G35" s="4" t="s">
        <v>0</v>
      </c>
      <c r="H35" s="4" t="s">
        <v>1</v>
      </c>
      <c r="I35" s="4" t="s">
        <v>2</v>
      </c>
      <c r="J35" s="4" t="s">
        <v>3</v>
      </c>
      <c r="K35" s="11">
        <f t="shared" ref="K35:V35" si="7">K36+K37+K40+K41+K44+K46</f>
        <v>461325</v>
      </c>
      <c r="L35" s="11">
        <f t="shared" si="7"/>
        <v>401689</v>
      </c>
      <c r="M35" s="11">
        <f t="shared" si="7"/>
        <v>606291</v>
      </c>
      <c r="N35" s="11">
        <f t="shared" si="7"/>
        <v>401689</v>
      </c>
      <c r="O35" s="11">
        <f t="shared" si="7"/>
        <v>401689</v>
      </c>
      <c r="P35" s="11">
        <f t="shared" si="7"/>
        <v>401689</v>
      </c>
      <c r="Q35" s="11">
        <f t="shared" si="7"/>
        <v>631231</v>
      </c>
      <c r="R35" s="11">
        <f t="shared" si="7"/>
        <v>401689</v>
      </c>
      <c r="S35" s="11">
        <f t="shared" si="7"/>
        <v>401689</v>
      </c>
      <c r="T35" s="11">
        <f t="shared" si="7"/>
        <v>401689</v>
      </c>
      <c r="U35" s="11">
        <f t="shared" si="7"/>
        <v>401689</v>
      </c>
      <c r="V35" s="11">
        <f t="shared" si="7"/>
        <v>826293</v>
      </c>
    </row>
    <row r="36" spans="1:22" x14ac:dyDescent="0.25">
      <c r="A36" s="6" t="s">
        <v>40</v>
      </c>
      <c r="B36" s="4">
        <v>1.01</v>
      </c>
      <c r="E36" s="4" t="s">
        <v>0</v>
      </c>
      <c r="F36" s="4" t="s">
        <v>0</v>
      </c>
      <c r="G36" s="4" t="s">
        <v>0</v>
      </c>
      <c r="H36" s="4" t="s">
        <v>1</v>
      </c>
      <c r="I36" s="4" t="s">
        <v>2</v>
      </c>
      <c r="J36" s="4" t="s">
        <v>3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x14ac:dyDescent="0.25">
      <c r="A37" s="6" t="s">
        <v>41</v>
      </c>
      <c r="B37" s="4">
        <v>1.01</v>
      </c>
      <c r="E37" s="4" t="s">
        <v>0</v>
      </c>
      <c r="F37" s="4" t="s">
        <v>0</v>
      </c>
      <c r="G37" s="4" t="s">
        <v>0</v>
      </c>
      <c r="H37" s="4" t="s">
        <v>1</v>
      </c>
      <c r="I37" s="4" t="s">
        <v>2</v>
      </c>
      <c r="J37" s="4" t="s">
        <v>3</v>
      </c>
      <c r="K37" s="11">
        <v>60090</v>
      </c>
      <c r="L37" s="11">
        <v>52322</v>
      </c>
      <c r="M37" s="11">
        <v>78974</v>
      </c>
      <c r="N37" s="11">
        <v>52322</v>
      </c>
      <c r="O37" s="11">
        <v>52322</v>
      </c>
      <c r="P37" s="11">
        <v>52322</v>
      </c>
      <c r="Q37" s="11">
        <v>82222</v>
      </c>
      <c r="R37" s="11">
        <v>52322</v>
      </c>
      <c r="S37" s="11">
        <v>52322</v>
      </c>
      <c r="T37" s="11">
        <v>52322</v>
      </c>
      <c r="U37" s="11">
        <v>52322</v>
      </c>
      <c r="V37" s="11">
        <v>107660</v>
      </c>
    </row>
    <row r="38" spans="1:22" x14ac:dyDescent="0.25">
      <c r="A38" s="6" t="s">
        <v>42</v>
      </c>
      <c r="B38" s="4">
        <v>1.01</v>
      </c>
      <c r="E38" s="4" t="s">
        <v>0</v>
      </c>
      <c r="F38" s="4" t="s">
        <v>0</v>
      </c>
      <c r="G38" s="4" t="s">
        <v>0</v>
      </c>
      <c r="H38" s="4" t="s">
        <v>1</v>
      </c>
      <c r="I38" s="4" t="s">
        <v>2</v>
      </c>
      <c r="J38" s="4" t="s">
        <v>3</v>
      </c>
      <c r="K38" s="12">
        <v>34899.104483350166</v>
      </c>
      <c r="L38" s="12">
        <v>30387.601011446954</v>
      </c>
      <c r="M38" s="12">
        <v>45866.564777302316</v>
      </c>
      <c r="N38" s="12">
        <v>30387.601011446954</v>
      </c>
      <c r="O38" s="12">
        <v>30387.601011446954</v>
      </c>
      <c r="P38" s="12">
        <v>30387.601011446954</v>
      </c>
      <c r="Q38" s="12">
        <v>47752.940070394696</v>
      </c>
      <c r="R38" s="12">
        <v>30387.601011446954</v>
      </c>
      <c r="S38" s="12">
        <v>30387.601011446954</v>
      </c>
      <c r="T38" s="12">
        <v>30387.601011446954</v>
      </c>
      <c r="U38" s="12">
        <v>30387.601011446954</v>
      </c>
      <c r="V38" s="12">
        <v>62526.836223622551</v>
      </c>
    </row>
    <row r="39" spans="1:22" x14ac:dyDescent="0.25">
      <c r="A39" s="6" t="s">
        <v>43</v>
      </c>
      <c r="B39" s="4">
        <v>1.01</v>
      </c>
      <c r="E39" s="4" t="s">
        <v>0</v>
      </c>
      <c r="F39" s="4" t="s">
        <v>0</v>
      </c>
      <c r="G39" s="4" t="s">
        <v>0</v>
      </c>
      <c r="H39" s="4" t="s">
        <v>1</v>
      </c>
      <c r="I39" s="4" t="s">
        <v>2</v>
      </c>
      <c r="J39" s="4" t="s">
        <v>3</v>
      </c>
      <c r="K39" s="12">
        <v>25190.895516649834</v>
      </c>
      <c r="L39" s="12">
        <v>21934.398988553046</v>
      </c>
      <c r="M39" s="12">
        <v>33107.435222697684</v>
      </c>
      <c r="N39" s="12">
        <v>21934.398988553046</v>
      </c>
      <c r="O39" s="12">
        <v>21934.398988553046</v>
      </c>
      <c r="P39" s="12">
        <v>21934.398988553046</v>
      </c>
      <c r="Q39" s="12">
        <v>34469.059929605304</v>
      </c>
      <c r="R39" s="12">
        <v>21934.398988553046</v>
      </c>
      <c r="S39" s="12">
        <v>21934.398988553046</v>
      </c>
      <c r="T39" s="12">
        <v>21934.398988553046</v>
      </c>
      <c r="U39" s="12">
        <v>21934.398988553046</v>
      </c>
      <c r="V39" s="12">
        <v>45133.163776377449</v>
      </c>
    </row>
    <row r="40" spans="1:22" x14ac:dyDescent="0.25">
      <c r="A40" s="6" t="s">
        <v>44</v>
      </c>
      <c r="B40" s="4">
        <v>1.01</v>
      </c>
      <c r="E40" s="4" t="s">
        <v>0</v>
      </c>
      <c r="F40" s="4" t="s">
        <v>0</v>
      </c>
      <c r="G40" s="4" t="s">
        <v>0</v>
      </c>
      <c r="H40" s="4" t="s">
        <v>1</v>
      </c>
      <c r="I40" s="4" t="s">
        <v>2</v>
      </c>
      <c r="J40" s="4" t="s">
        <v>3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</row>
    <row r="41" spans="1:22" x14ac:dyDescent="0.25">
      <c r="A41" s="6" t="s">
        <v>45</v>
      </c>
      <c r="B41" s="4">
        <v>1.01</v>
      </c>
      <c r="E41" s="4" t="s">
        <v>0</v>
      </c>
      <c r="F41" s="4" t="s">
        <v>0</v>
      </c>
      <c r="G41" s="4" t="s">
        <v>0</v>
      </c>
      <c r="H41" s="4" t="s">
        <v>1</v>
      </c>
      <c r="I41" s="4" t="s">
        <v>2</v>
      </c>
      <c r="J41" s="4" t="s">
        <v>3</v>
      </c>
      <c r="K41" s="11">
        <v>283493</v>
      </c>
      <c r="L41" s="11">
        <v>246843</v>
      </c>
      <c r="M41" s="11">
        <v>372573</v>
      </c>
      <c r="N41" s="11">
        <v>246843</v>
      </c>
      <c r="O41" s="11">
        <v>246843</v>
      </c>
      <c r="P41" s="11">
        <v>246843</v>
      </c>
      <c r="Q41" s="11">
        <v>387900</v>
      </c>
      <c r="R41" s="11">
        <v>246843</v>
      </c>
      <c r="S41" s="11">
        <v>246843</v>
      </c>
      <c r="T41" s="11">
        <v>246843</v>
      </c>
      <c r="U41" s="11">
        <v>246843</v>
      </c>
      <c r="V41" s="11">
        <v>507693</v>
      </c>
    </row>
    <row r="42" spans="1:22" x14ac:dyDescent="0.25">
      <c r="A42" s="6" t="s">
        <v>46</v>
      </c>
      <c r="B42" s="4">
        <v>1.01</v>
      </c>
      <c r="E42" s="4" t="s">
        <v>0</v>
      </c>
      <c r="F42" s="4" t="s">
        <v>0</v>
      </c>
      <c r="G42" s="4" t="s">
        <v>0</v>
      </c>
      <c r="H42" s="4" t="s">
        <v>1</v>
      </c>
      <c r="I42" s="4" t="s">
        <v>2</v>
      </c>
      <c r="J42" s="4" t="s">
        <v>3</v>
      </c>
      <c r="K42" s="12">
        <v>263670.76772239403</v>
      </c>
      <c r="L42" s="12">
        <v>229583.38765648147</v>
      </c>
      <c r="M42" s="12">
        <v>346522.16789351235</v>
      </c>
      <c r="N42" s="12">
        <v>229583.38765648147</v>
      </c>
      <c r="O42" s="12">
        <v>229583.38765648147</v>
      </c>
      <c r="P42" s="12">
        <v>229583.38765648147</v>
      </c>
      <c r="Q42" s="12">
        <v>360777.48233471951</v>
      </c>
      <c r="R42" s="12">
        <v>229583.38765648147</v>
      </c>
      <c r="S42" s="12">
        <v>229583.38765648147</v>
      </c>
      <c r="T42" s="12">
        <v>229583.38765648147</v>
      </c>
      <c r="U42" s="12">
        <v>229583.38765648147</v>
      </c>
      <c r="V42" s="12">
        <v>472194.38602464745</v>
      </c>
    </row>
    <row r="43" spans="1:22" x14ac:dyDescent="0.25">
      <c r="A43" s="6" t="s">
        <v>47</v>
      </c>
      <c r="B43" s="4">
        <v>1.01</v>
      </c>
      <c r="E43" s="4" t="s">
        <v>0</v>
      </c>
      <c r="F43" s="4" t="s">
        <v>0</v>
      </c>
      <c r="G43" s="4" t="s">
        <v>0</v>
      </c>
      <c r="H43" s="4" t="s">
        <v>1</v>
      </c>
      <c r="I43" s="4" t="s">
        <v>2</v>
      </c>
      <c r="J43" s="4" t="s">
        <v>3</v>
      </c>
      <c r="K43" s="12">
        <v>19822.232277605995</v>
      </c>
      <c r="L43" s="12">
        <v>17259.612343518525</v>
      </c>
      <c r="M43" s="12">
        <v>26050.832106487633</v>
      </c>
      <c r="N43" s="12">
        <v>17259.612343518525</v>
      </c>
      <c r="O43" s="12">
        <v>17259.612343518525</v>
      </c>
      <c r="P43" s="12">
        <v>17259.612343518525</v>
      </c>
      <c r="Q43" s="12">
        <v>27122.517665280506</v>
      </c>
      <c r="R43" s="12">
        <v>17259.612343518525</v>
      </c>
      <c r="S43" s="12">
        <v>17259.612343518525</v>
      </c>
      <c r="T43" s="12">
        <v>17259.612343518525</v>
      </c>
      <c r="U43" s="12">
        <v>17259.612343518525</v>
      </c>
      <c r="V43" s="12">
        <v>35498.613975352549</v>
      </c>
    </row>
    <row r="44" spans="1:22" x14ac:dyDescent="0.25">
      <c r="A44" s="6" t="s">
        <v>48</v>
      </c>
      <c r="B44" s="4">
        <v>1.01</v>
      </c>
      <c r="E44" s="4" t="s">
        <v>0</v>
      </c>
      <c r="F44" s="4" t="s">
        <v>0</v>
      </c>
      <c r="G44" s="4" t="s">
        <v>0</v>
      </c>
      <c r="H44" s="4" t="s">
        <v>1</v>
      </c>
      <c r="I44" s="4" t="s">
        <v>2</v>
      </c>
      <c r="J44" s="4" t="s">
        <v>3</v>
      </c>
      <c r="K44" s="11">
        <v>23266</v>
      </c>
      <c r="L44" s="11">
        <v>20260</v>
      </c>
      <c r="M44" s="11">
        <v>30580</v>
      </c>
      <c r="N44" s="11">
        <v>20260</v>
      </c>
      <c r="O44" s="11">
        <v>20260</v>
      </c>
      <c r="P44" s="11">
        <v>20260</v>
      </c>
      <c r="Q44" s="11">
        <v>31837</v>
      </c>
      <c r="R44" s="11">
        <v>20260</v>
      </c>
      <c r="S44" s="11">
        <v>20260</v>
      </c>
      <c r="T44" s="11">
        <v>20260</v>
      </c>
      <c r="U44" s="11">
        <v>20260</v>
      </c>
      <c r="V44" s="11">
        <v>41695</v>
      </c>
    </row>
    <row r="45" spans="1:22" x14ac:dyDescent="0.25">
      <c r="A45" s="6" t="s">
        <v>49</v>
      </c>
      <c r="B45" s="4">
        <v>1.01</v>
      </c>
      <c r="E45" s="4" t="s">
        <v>0</v>
      </c>
      <c r="F45" s="4" t="s">
        <v>0</v>
      </c>
      <c r="G45" s="4" t="s">
        <v>0</v>
      </c>
      <c r="H45" s="4" t="s">
        <v>1</v>
      </c>
      <c r="I45" s="4" t="s">
        <v>2</v>
      </c>
      <c r="J45" s="4" t="s">
        <v>3</v>
      </c>
      <c r="K45" s="12">
        <v>23266</v>
      </c>
      <c r="L45" s="12">
        <v>20260</v>
      </c>
      <c r="M45" s="12">
        <v>30580</v>
      </c>
      <c r="N45" s="12">
        <v>20260</v>
      </c>
      <c r="O45" s="12">
        <v>20260</v>
      </c>
      <c r="P45" s="12">
        <v>20260</v>
      </c>
      <c r="Q45" s="12">
        <v>31837</v>
      </c>
      <c r="R45" s="12">
        <v>20260</v>
      </c>
      <c r="S45" s="12">
        <v>20260</v>
      </c>
      <c r="T45" s="12">
        <v>20260</v>
      </c>
      <c r="U45" s="12">
        <v>20260</v>
      </c>
      <c r="V45" s="12">
        <v>41695</v>
      </c>
    </row>
    <row r="46" spans="1:22" x14ac:dyDescent="0.25">
      <c r="A46" s="6" t="s">
        <v>50</v>
      </c>
      <c r="B46" s="4">
        <v>1.01</v>
      </c>
      <c r="E46" s="4" t="s">
        <v>0</v>
      </c>
      <c r="F46" s="4" t="s">
        <v>0</v>
      </c>
      <c r="G46" s="4" t="s">
        <v>0</v>
      </c>
      <c r="H46" s="4" t="s">
        <v>1</v>
      </c>
      <c r="I46" s="4" t="s">
        <v>2</v>
      </c>
      <c r="J46" s="4" t="s">
        <v>3</v>
      </c>
      <c r="K46" s="11">
        <v>94476</v>
      </c>
      <c r="L46" s="11">
        <v>82264</v>
      </c>
      <c r="M46" s="11">
        <v>124164</v>
      </c>
      <c r="N46" s="11">
        <v>82264</v>
      </c>
      <c r="O46" s="11">
        <v>82264</v>
      </c>
      <c r="P46" s="11">
        <v>82264</v>
      </c>
      <c r="Q46" s="11">
        <v>129272</v>
      </c>
      <c r="R46" s="11">
        <v>82264</v>
      </c>
      <c r="S46" s="11">
        <v>82264</v>
      </c>
      <c r="T46" s="11">
        <v>82264</v>
      </c>
      <c r="U46" s="11">
        <v>82264</v>
      </c>
      <c r="V46" s="11">
        <v>169245</v>
      </c>
    </row>
    <row r="47" spans="1:22" x14ac:dyDescent="0.25">
      <c r="A47" s="6" t="s">
        <v>51</v>
      </c>
      <c r="B47" s="4">
        <v>1.01</v>
      </c>
      <c r="E47" s="4" t="s">
        <v>0</v>
      </c>
      <c r="F47" s="4" t="s">
        <v>0</v>
      </c>
      <c r="G47" s="4" t="s">
        <v>0</v>
      </c>
      <c r="H47" s="4" t="s">
        <v>1</v>
      </c>
      <c r="I47" s="4" t="s">
        <v>2</v>
      </c>
      <c r="J47" s="4" t="s">
        <v>3</v>
      </c>
      <c r="K47" s="12">
        <v>94476</v>
      </c>
      <c r="L47" s="12">
        <v>82264</v>
      </c>
      <c r="M47" s="12">
        <v>124164</v>
      </c>
      <c r="N47" s="12">
        <v>82264</v>
      </c>
      <c r="O47" s="12">
        <v>82264</v>
      </c>
      <c r="P47" s="12">
        <v>82264</v>
      </c>
      <c r="Q47" s="12">
        <v>129272</v>
      </c>
      <c r="R47" s="12">
        <v>82264</v>
      </c>
      <c r="S47" s="12">
        <v>82264</v>
      </c>
      <c r="T47" s="12">
        <v>82264</v>
      </c>
      <c r="U47" s="12">
        <v>82264</v>
      </c>
      <c r="V47" s="12">
        <v>169245</v>
      </c>
    </row>
    <row r="48" spans="1:22" x14ac:dyDescent="0.25">
      <c r="A48" s="6" t="s">
        <v>52</v>
      </c>
      <c r="B48" s="4" t="s">
        <v>4</v>
      </c>
      <c r="E48" s="4" t="s">
        <v>0</v>
      </c>
      <c r="F48" s="4" t="s">
        <v>0</v>
      </c>
      <c r="G48" s="4" t="s">
        <v>0</v>
      </c>
      <c r="H48" s="4" t="s">
        <v>1</v>
      </c>
      <c r="I48" s="4" t="s">
        <v>2</v>
      </c>
      <c r="J48" s="4" t="s">
        <v>3</v>
      </c>
      <c r="K48" s="11">
        <f>K49</f>
        <v>1</v>
      </c>
      <c r="L48" s="11">
        <f t="shared" ref="L48:V48" si="8">L49</f>
        <v>1</v>
      </c>
      <c r="M48" s="11">
        <f t="shared" si="8"/>
        <v>1</v>
      </c>
      <c r="N48" s="11">
        <f t="shared" si="8"/>
        <v>1</v>
      </c>
      <c r="O48" s="11">
        <f t="shared" si="8"/>
        <v>1</v>
      </c>
      <c r="P48" s="11">
        <f t="shared" si="8"/>
        <v>1</v>
      </c>
      <c r="Q48" s="11">
        <f t="shared" si="8"/>
        <v>1</v>
      </c>
      <c r="R48" s="11">
        <f t="shared" si="8"/>
        <v>1</v>
      </c>
      <c r="S48" s="11">
        <f t="shared" si="8"/>
        <v>1</v>
      </c>
      <c r="T48" s="11">
        <f t="shared" si="8"/>
        <v>1</v>
      </c>
      <c r="U48" s="11">
        <f t="shared" si="8"/>
        <v>1</v>
      </c>
      <c r="V48" s="11">
        <f t="shared" si="8"/>
        <v>1</v>
      </c>
    </row>
    <row r="49" spans="1:22" x14ac:dyDescent="0.25">
      <c r="A49" s="6" t="s">
        <v>53</v>
      </c>
      <c r="B49" s="4" t="s">
        <v>4</v>
      </c>
      <c r="E49" s="4" t="s">
        <v>0</v>
      </c>
      <c r="F49" s="4" t="s">
        <v>0</v>
      </c>
      <c r="G49" s="4" t="s">
        <v>0</v>
      </c>
      <c r="H49" s="4" t="s">
        <v>1</v>
      </c>
      <c r="I49" s="4" t="s">
        <v>2</v>
      </c>
      <c r="J49" s="4" t="s">
        <v>3</v>
      </c>
      <c r="K49" s="11">
        <v>1</v>
      </c>
      <c r="L49" s="11">
        <v>1</v>
      </c>
      <c r="M49" s="11">
        <v>1</v>
      </c>
      <c r="N49" s="11">
        <v>1</v>
      </c>
      <c r="O49" s="11">
        <v>1</v>
      </c>
      <c r="P49" s="11">
        <v>1</v>
      </c>
      <c r="Q49" s="11">
        <v>1</v>
      </c>
      <c r="R49" s="11">
        <v>1</v>
      </c>
      <c r="S49" s="11">
        <v>1</v>
      </c>
      <c r="T49" s="11">
        <v>1</v>
      </c>
      <c r="U49" s="11">
        <v>1</v>
      </c>
      <c r="V49" s="11">
        <v>1</v>
      </c>
    </row>
    <row r="50" spans="1:22" x14ac:dyDescent="0.25">
      <c r="A50" s="6" t="s">
        <v>54</v>
      </c>
      <c r="B50" s="4">
        <v>1.01</v>
      </c>
      <c r="E50" s="4" t="s">
        <v>0</v>
      </c>
      <c r="F50" s="4" t="s">
        <v>0</v>
      </c>
      <c r="G50" s="4" t="s">
        <v>0</v>
      </c>
      <c r="H50" s="4" t="s">
        <v>1</v>
      </c>
      <c r="I50" s="4" t="s">
        <v>2</v>
      </c>
      <c r="J50" s="4" t="s">
        <v>3</v>
      </c>
      <c r="K50" s="11">
        <f>K51+K54</f>
        <v>4971</v>
      </c>
      <c r="L50" s="11">
        <f t="shared" ref="L50:V50" si="9">L51+L54</f>
        <v>4327</v>
      </c>
      <c r="M50" s="11">
        <f t="shared" si="9"/>
        <v>6534</v>
      </c>
      <c r="N50" s="11">
        <f t="shared" si="9"/>
        <v>4327</v>
      </c>
      <c r="O50" s="11">
        <f t="shared" si="9"/>
        <v>4327</v>
      </c>
      <c r="P50" s="11">
        <f t="shared" si="9"/>
        <v>4327</v>
      </c>
      <c r="Q50" s="11">
        <f t="shared" si="9"/>
        <v>6804</v>
      </c>
      <c r="R50" s="11">
        <f t="shared" si="9"/>
        <v>4327</v>
      </c>
      <c r="S50" s="11">
        <f t="shared" si="9"/>
        <v>4327</v>
      </c>
      <c r="T50" s="11">
        <f t="shared" si="9"/>
        <v>4327</v>
      </c>
      <c r="U50" s="11">
        <f t="shared" si="9"/>
        <v>4327</v>
      </c>
      <c r="V50" s="11">
        <f t="shared" si="9"/>
        <v>8973</v>
      </c>
    </row>
    <row r="51" spans="1:22" x14ac:dyDescent="0.25">
      <c r="A51" s="6" t="s">
        <v>55</v>
      </c>
      <c r="B51" s="4">
        <v>1.01</v>
      </c>
      <c r="E51" s="4" t="s">
        <v>0</v>
      </c>
      <c r="F51" s="4" t="s">
        <v>0</v>
      </c>
      <c r="G51" s="4" t="s">
        <v>0</v>
      </c>
      <c r="H51" s="4" t="s">
        <v>1</v>
      </c>
      <c r="I51" s="4" t="s">
        <v>2</v>
      </c>
      <c r="J51" s="4" t="s">
        <v>3</v>
      </c>
      <c r="K51" s="11">
        <v>4971</v>
      </c>
      <c r="L51" s="11">
        <v>4327</v>
      </c>
      <c r="M51" s="11">
        <v>6534</v>
      </c>
      <c r="N51" s="11">
        <v>4327</v>
      </c>
      <c r="O51" s="11">
        <v>4327</v>
      </c>
      <c r="P51" s="11">
        <v>4327</v>
      </c>
      <c r="Q51" s="11">
        <v>6804</v>
      </c>
      <c r="R51" s="11">
        <v>4327</v>
      </c>
      <c r="S51" s="11">
        <v>4327</v>
      </c>
      <c r="T51" s="11">
        <v>4327</v>
      </c>
      <c r="U51" s="11">
        <v>4327</v>
      </c>
      <c r="V51" s="11">
        <v>8973</v>
      </c>
    </row>
    <row r="52" spans="1:22" x14ac:dyDescent="0.25">
      <c r="A52" s="6" t="s">
        <v>56</v>
      </c>
      <c r="B52" s="4">
        <v>1.01</v>
      </c>
      <c r="E52" s="4" t="s">
        <v>0</v>
      </c>
      <c r="F52" s="4" t="s">
        <v>0</v>
      </c>
      <c r="G52" s="4" t="s">
        <v>0</v>
      </c>
      <c r="H52" s="4" t="s">
        <v>1</v>
      </c>
      <c r="I52" s="4" t="s">
        <v>2</v>
      </c>
      <c r="J52" s="4" t="s">
        <v>3</v>
      </c>
      <c r="K52" s="12">
        <v>1070.9734617470801</v>
      </c>
      <c r="L52" s="12">
        <v>932.22735244007549</v>
      </c>
      <c r="M52" s="12">
        <v>1407.7128543664094</v>
      </c>
      <c r="N52" s="12">
        <v>932.22735244007549</v>
      </c>
      <c r="O52" s="12">
        <v>932.22735244007549</v>
      </c>
      <c r="P52" s="12">
        <v>932.22735244007549</v>
      </c>
      <c r="Q52" s="12">
        <v>1465.8828070261784</v>
      </c>
      <c r="R52" s="12">
        <v>932.22735244007549</v>
      </c>
      <c r="S52" s="12">
        <v>932.22735244007549</v>
      </c>
      <c r="T52" s="12">
        <v>932.22735244007549</v>
      </c>
      <c r="U52" s="12">
        <v>932.22735244007549</v>
      </c>
      <c r="V52" s="12">
        <v>1933.1814267263226</v>
      </c>
    </row>
    <row r="53" spans="1:22" x14ac:dyDescent="0.25">
      <c r="A53" s="6" t="s">
        <v>57</v>
      </c>
      <c r="B53" s="4">
        <v>1.01</v>
      </c>
      <c r="E53" s="4" t="s">
        <v>0</v>
      </c>
      <c r="F53" s="4" t="s">
        <v>0</v>
      </c>
      <c r="G53" s="4" t="s">
        <v>0</v>
      </c>
      <c r="H53" s="4" t="s">
        <v>1</v>
      </c>
      <c r="I53" s="4" t="s">
        <v>2</v>
      </c>
      <c r="J53" s="4" t="s">
        <v>3</v>
      </c>
      <c r="K53" s="12">
        <v>3900.0265382529201</v>
      </c>
      <c r="L53" s="12">
        <v>3394.7726475599243</v>
      </c>
      <c r="M53" s="12">
        <v>5126.2871456335906</v>
      </c>
      <c r="N53" s="12">
        <v>3394.7726475599243</v>
      </c>
      <c r="O53" s="12">
        <v>3394.7726475599243</v>
      </c>
      <c r="P53" s="12">
        <v>3394.7726475599243</v>
      </c>
      <c r="Q53" s="12">
        <v>5338.1171929738221</v>
      </c>
      <c r="R53" s="12">
        <v>3394.7726475599243</v>
      </c>
      <c r="S53" s="12">
        <v>3394.7726475599243</v>
      </c>
      <c r="T53" s="12">
        <v>3394.7726475599243</v>
      </c>
      <c r="U53" s="12">
        <v>3394.7726475599243</v>
      </c>
      <c r="V53" s="12">
        <v>7039.8185732736774</v>
      </c>
    </row>
    <row r="54" spans="1:22" x14ac:dyDescent="0.25">
      <c r="A54" s="6" t="s">
        <v>58</v>
      </c>
      <c r="B54" s="4">
        <v>1.01</v>
      </c>
      <c r="E54" s="4" t="s">
        <v>0</v>
      </c>
      <c r="F54" s="4" t="s">
        <v>0</v>
      </c>
      <c r="G54" s="4" t="s">
        <v>0</v>
      </c>
      <c r="H54" s="4" t="s">
        <v>1</v>
      </c>
      <c r="I54" s="4" t="s">
        <v>2</v>
      </c>
      <c r="J54" s="4" t="s">
        <v>3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</row>
    <row r="55" spans="1:22" x14ac:dyDescent="0.25">
      <c r="A55" s="6" t="s">
        <v>59</v>
      </c>
      <c r="B55" s="4">
        <v>1.01</v>
      </c>
      <c r="E55" s="4" t="s">
        <v>0</v>
      </c>
      <c r="F55" s="4" t="s">
        <v>0</v>
      </c>
      <c r="G55" s="4" t="s">
        <v>0</v>
      </c>
      <c r="H55" s="4" t="s">
        <v>1</v>
      </c>
      <c r="I55" s="4" t="s">
        <v>2</v>
      </c>
      <c r="J55" s="4" t="s">
        <v>3</v>
      </c>
      <c r="K55" s="17">
        <f t="shared" ref="K55:V55" si="10">SUM(K56,K72,K91,K107,K116,K122,K130,K134)</f>
        <v>610178</v>
      </c>
      <c r="L55" s="17">
        <f t="shared" si="10"/>
        <v>346128</v>
      </c>
      <c r="M55" s="17">
        <f t="shared" si="10"/>
        <v>522443</v>
      </c>
      <c r="N55" s="17">
        <f t="shared" si="10"/>
        <v>346128</v>
      </c>
      <c r="O55" s="17">
        <f t="shared" si="10"/>
        <v>346128</v>
      </c>
      <c r="P55" s="17">
        <f t="shared" si="10"/>
        <v>346128</v>
      </c>
      <c r="Q55" s="17">
        <f t="shared" si="10"/>
        <v>543939</v>
      </c>
      <c r="R55" s="17">
        <f t="shared" si="10"/>
        <v>346128</v>
      </c>
      <c r="S55" s="17">
        <f t="shared" si="10"/>
        <v>346128</v>
      </c>
      <c r="T55" s="17">
        <f t="shared" si="10"/>
        <v>346128</v>
      </c>
      <c r="U55" s="17">
        <f t="shared" si="10"/>
        <v>346128</v>
      </c>
      <c r="V55" s="17">
        <f t="shared" si="10"/>
        <v>711846</v>
      </c>
    </row>
    <row r="56" spans="1:22" x14ac:dyDescent="0.25">
      <c r="A56" s="6" t="s">
        <v>60</v>
      </c>
      <c r="B56" s="4">
        <v>1.01</v>
      </c>
      <c r="E56" s="4" t="s">
        <v>0</v>
      </c>
      <c r="F56" s="4" t="s">
        <v>0</v>
      </c>
      <c r="G56" s="4" t="s">
        <v>0</v>
      </c>
      <c r="H56" s="4" t="s">
        <v>1</v>
      </c>
      <c r="I56" s="4" t="s">
        <v>2</v>
      </c>
      <c r="J56" s="4" t="s">
        <v>3</v>
      </c>
      <c r="K56" s="18">
        <f t="shared" ref="K56:V56" si="11">K57+K60+K62+K63+K65+K67+K69+K71</f>
        <v>230234</v>
      </c>
      <c r="L56" s="18">
        <f t="shared" si="11"/>
        <v>199690</v>
      </c>
      <c r="M56" s="18">
        <f t="shared" si="11"/>
        <v>303234</v>
      </c>
      <c r="N56" s="18">
        <f t="shared" si="11"/>
        <v>183256</v>
      </c>
      <c r="O56" s="18">
        <f t="shared" si="11"/>
        <v>193182</v>
      </c>
      <c r="P56" s="18">
        <f t="shared" si="11"/>
        <v>215236</v>
      </c>
      <c r="Q56" s="18">
        <f t="shared" si="11"/>
        <v>331405</v>
      </c>
      <c r="R56" s="18">
        <f t="shared" si="11"/>
        <v>215242</v>
      </c>
      <c r="S56" s="18">
        <f t="shared" si="11"/>
        <v>215242</v>
      </c>
      <c r="T56" s="18">
        <f t="shared" si="11"/>
        <v>215242</v>
      </c>
      <c r="U56" s="18">
        <f t="shared" si="11"/>
        <v>215242</v>
      </c>
      <c r="V56" s="18">
        <f t="shared" si="11"/>
        <v>430001</v>
      </c>
    </row>
    <row r="57" spans="1:22" x14ac:dyDescent="0.25">
      <c r="A57" s="6" t="s">
        <v>61</v>
      </c>
      <c r="B57" s="4">
        <v>1.01</v>
      </c>
      <c r="E57" s="4" t="s">
        <v>0</v>
      </c>
      <c r="F57" s="4" t="s">
        <v>0</v>
      </c>
      <c r="G57" s="4" t="s">
        <v>0</v>
      </c>
      <c r="H57" s="4" t="s">
        <v>1</v>
      </c>
      <c r="I57" s="4" t="s">
        <v>2</v>
      </c>
      <c r="J57" s="4" t="s">
        <v>3</v>
      </c>
      <c r="K57" s="11">
        <v>9162</v>
      </c>
      <c r="L57" s="11">
        <v>7298</v>
      </c>
      <c r="M57" s="11">
        <v>14083</v>
      </c>
      <c r="N57" s="11">
        <v>7247</v>
      </c>
      <c r="O57" s="11">
        <v>7298</v>
      </c>
      <c r="P57" s="11">
        <v>7298</v>
      </c>
      <c r="Q57" s="11">
        <v>15189</v>
      </c>
      <c r="R57" s="11">
        <v>7298</v>
      </c>
      <c r="S57" s="11">
        <v>7298</v>
      </c>
      <c r="T57" s="11">
        <v>7298</v>
      </c>
      <c r="U57" s="11">
        <v>7286</v>
      </c>
      <c r="V57" s="11">
        <v>21889</v>
      </c>
    </row>
    <row r="58" spans="1:22" x14ac:dyDescent="0.25">
      <c r="A58" s="6" t="s">
        <v>62</v>
      </c>
      <c r="B58" s="4">
        <v>1.01</v>
      </c>
      <c r="E58" s="4" t="s">
        <v>0</v>
      </c>
      <c r="F58" s="4" t="s">
        <v>0</v>
      </c>
      <c r="G58" s="4" t="s">
        <v>0</v>
      </c>
      <c r="H58" s="4" t="s">
        <v>1</v>
      </c>
      <c r="I58" s="4" t="s">
        <v>2</v>
      </c>
      <c r="J58" s="4" t="s">
        <v>3</v>
      </c>
      <c r="K58" s="12">
        <v>5925.6044187208081</v>
      </c>
      <c r="L58" s="12">
        <v>4720.0459558856646</v>
      </c>
      <c r="M58" s="12">
        <v>9108.3046309588663</v>
      </c>
      <c r="N58" s="12">
        <v>4687.0612554540157</v>
      </c>
      <c r="O58" s="12">
        <v>4720.0459558856646</v>
      </c>
      <c r="P58" s="12">
        <v>4720.0459558856646</v>
      </c>
      <c r="Q58" s="12">
        <v>9823.6198991432393</v>
      </c>
      <c r="R58" s="12">
        <v>4720.0459558856646</v>
      </c>
      <c r="S58" s="12">
        <v>4720.0459558856646</v>
      </c>
      <c r="T58" s="12">
        <v>4720.0459558856646</v>
      </c>
      <c r="U58" s="12">
        <v>4712.2848499017473</v>
      </c>
      <c r="V58" s="12">
        <v>14156.904073497028</v>
      </c>
    </row>
    <row r="59" spans="1:22" x14ac:dyDescent="0.25">
      <c r="A59" s="6" t="s">
        <v>63</v>
      </c>
      <c r="B59" s="4">
        <v>1.01</v>
      </c>
      <c r="E59" s="4" t="s">
        <v>0</v>
      </c>
      <c r="F59" s="4" t="s">
        <v>0</v>
      </c>
      <c r="G59" s="4" t="s">
        <v>0</v>
      </c>
      <c r="H59" s="4" t="s">
        <v>1</v>
      </c>
      <c r="I59" s="4" t="s">
        <v>2</v>
      </c>
      <c r="J59" s="4" t="s">
        <v>3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x14ac:dyDescent="0.25">
      <c r="A60" s="6" t="s">
        <v>64</v>
      </c>
      <c r="B60" s="4">
        <v>1.01</v>
      </c>
      <c r="E60" s="4" t="s">
        <v>0</v>
      </c>
      <c r="F60" s="4" t="s">
        <v>0</v>
      </c>
      <c r="G60" s="4" t="s">
        <v>0</v>
      </c>
      <c r="H60" s="4" t="s">
        <v>1</v>
      </c>
      <c r="I60" s="4" t="s">
        <v>2</v>
      </c>
      <c r="J60" s="4" t="s">
        <v>3</v>
      </c>
      <c r="K60" s="11">
        <v>25071</v>
      </c>
      <c r="L60" s="11">
        <v>21799</v>
      </c>
      <c r="M60" s="11">
        <v>32904</v>
      </c>
      <c r="N60" s="11">
        <v>21799</v>
      </c>
      <c r="O60" s="11">
        <v>21799</v>
      </c>
      <c r="P60" s="11">
        <v>21799</v>
      </c>
      <c r="Q60" s="11">
        <v>34259</v>
      </c>
      <c r="R60" s="11">
        <v>21799</v>
      </c>
      <c r="S60" s="11">
        <v>21799</v>
      </c>
      <c r="T60" s="11">
        <v>21799</v>
      </c>
      <c r="U60" s="11">
        <v>21795</v>
      </c>
      <c r="V60" s="11">
        <v>44833</v>
      </c>
    </row>
    <row r="61" spans="1:22" x14ac:dyDescent="0.25">
      <c r="A61" s="6" t="s">
        <v>65</v>
      </c>
      <c r="B61" s="4">
        <v>1.01</v>
      </c>
      <c r="E61" s="4" t="s">
        <v>0</v>
      </c>
      <c r="F61" s="4" t="s">
        <v>0</v>
      </c>
      <c r="G61" s="4" t="s">
        <v>0</v>
      </c>
      <c r="H61" s="4" t="s">
        <v>1</v>
      </c>
      <c r="I61" s="4" t="s">
        <v>2</v>
      </c>
      <c r="J61" s="4" t="s">
        <v>3</v>
      </c>
      <c r="K61" s="12">
        <v>28307.395581279194</v>
      </c>
      <c r="L61" s="12">
        <v>24376.954044114336</v>
      </c>
      <c r="M61" s="12">
        <v>37878.695369041132</v>
      </c>
      <c r="N61" s="12">
        <v>24358.938744545983</v>
      </c>
      <c r="O61" s="12">
        <v>24376.954044114336</v>
      </c>
      <c r="P61" s="12">
        <v>24376.954044114336</v>
      </c>
      <c r="Q61" s="12">
        <v>39624.380100856761</v>
      </c>
      <c r="R61" s="12">
        <v>24376.954044114336</v>
      </c>
      <c r="S61" s="12">
        <v>24376.954044114336</v>
      </c>
      <c r="T61" s="12">
        <v>24376.954044114336</v>
      </c>
      <c r="U61" s="12">
        <v>24368.715150098255</v>
      </c>
      <c r="V61" s="12">
        <v>52565.095926502974</v>
      </c>
    </row>
    <row r="62" spans="1:22" x14ac:dyDescent="0.25">
      <c r="A62" s="6" t="s">
        <v>66</v>
      </c>
      <c r="B62" s="4">
        <v>1.01</v>
      </c>
      <c r="E62" s="4" t="s">
        <v>0</v>
      </c>
      <c r="F62" s="4" t="s">
        <v>0</v>
      </c>
      <c r="G62" s="4" t="s">
        <v>0</v>
      </c>
      <c r="H62" s="4" t="s">
        <v>1</v>
      </c>
      <c r="I62" s="4" t="s">
        <v>2</v>
      </c>
      <c r="J62" s="4" t="s">
        <v>3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</row>
    <row r="63" spans="1:22" x14ac:dyDescent="0.25">
      <c r="A63" s="6" t="s">
        <v>67</v>
      </c>
      <c r="B63" s="4">
        <v>1.01</v>
      </c>
      <c r="E63" s="4" t="s">
        <v>0</v>
      </c>
      <c r="F63" s="4" t="s">
        <v>0</v>
      </c>
      <c r="G63" s="4" t="s">
        <v>0</v>
      </c>
      <c r="H63" s="4" t="s">
        <v>1</v>
      </c>
      <c r="I63" s="4" t="s">
        <v>2</v>
      </c>
      <c r="J63" s="4" t="s">
        <v>3</v>
      </c>
      <c r="K63" s="11">
        <v>37459</v>
      </c>
      <c r="L63" s="11">
        <v>24114</v>
      </c>
      <c r="M63" s="11">
        <v>38432</v>
      </c>
      <c r="N63" s="11">
        <v>24114</v>
      </c>
      <c r="O63" s="11">
        <v>24114</v>
      </c>
      <c r="P63" s="11">
        <v>24114</v>
      </c>
      <c r="Q63" s="11">
        <v>40177</v>
      </c>
      <c r="R63" s="11">
        <v>24114</v>
      </c>
      <c r="S63" s="11">
        <v>24114</v>
      </c>
      <c r="T63" s="11">
        <v>24114</v>
      </c>
      <c r="U63" s="11">
        <v>24114</v>
      </c>
      <c r="V63" s="11">
        <v>53813</v>
      </c>
    </row>
    <row r="64" spans="1:22" x14ac:dyDescent="0.25">
      <c r="A64" s="6" t="s">
        <v>68</v>
      </c>
      <c r="B64" s="4">
        <v>1.01</v>
      </c>
      <c r="E64" s="4" t="s">
        <v>0</v>
      </c>
      <c r="F64" s="4" t="s">
        <v>0</v>
      </c>
      <c r="G64" s="4" t="s">
        <v>0</v>
      </c>
      <c r="H64" s="4" t="s">
        <v>1</v>
      </c>
      <c r="I64" s="4" t="s">
        <v>2</v>
      </c>
      <c r="J64" s="4" t="s">
        <v>3</v>
      </c>
      <c r="K64" s="12">
        <v>37459</v>
      </c>
      <c r="L64" s="12">
        <v>24114</v>
      </c>
      <c r="M64" s="12">
        <v>38432</v>
      </c>
      <c r="N64" s="12">
        <v>24114</v>
      </c>
      <c r="O64" s="12">
        <v>24114</v>
      </c>
      <c r="P64" s="12">
        <v>24114</v>
      </c>
      <c r="Q64" s="12">
        <v>40177</v>
      </c>
      <c r="R64" s="12">
        <v>24114</v>
      </c>
      <c r="S64" s="12">
        <v>24114</v>
      </c>
      <c r="T64" s="12">
        <v>24114</v>
      </c>
      <c r="U64" s="12">
        <v>24114</v>
      </c>
      <c r="V64" s="12">
        <v>53813</v>
      </c>
    </row>
    <row r="65" spans="1:22" x14ac:dyDescent="0.25">
      <c r="A65" s="6" t="s">
        <v>69</v>
      </c>
      <c r="B65" s="4">
        <v>1.01</v>
      </c>
      <c r="E65" s="4" t="s">
        <v>0</v>
      </c>
      <c r="F65" s="4" t="s">
        <v>0</v>
      </c>
      <c r="G65" s="4" t="s">
        <v>0</v>
      </c>
      <c r="H65" s="4" t="s">
        <v>1</v>
      </c>
      <c r="I65" s="4" t="s">
        <v>2</v>
      </c>
      <c r="J65" s="4" t="s">
        <v>3</v>
      </c>
      <c r="K65" s="11">
        <v>2191</v>
      </c>
      <c r="L65" s="11">
        <v>8378</v>
      </c>
      <c r="M65" s="11">
        <v>2825</v>
      </c>
      <c r="N65" s="11">
        <v>1870</v>
      </c>
      <c r="O65" s="11">
        <v>1870</v>
      </c>
      <c r="P65" s="11">
        <v>1870</v>
      </c>
      <c r="Q65" s="11">
        <v>2942</v>
      </c>
      <c r="R65" s="11">
        <v>1870</v>
      </c>
      <c r="S65" s="11">
        <v>1870</v>
      </c>
      <c r="T65" s="11">
        <v>1870</v>
      </c>
      <c r="U65" s="11">
        <v>1870</v>
      </c>
      <c r="V65" s="11">
        <v>3850</v>
      </c>
    </row>
    <row r="66" spans="1:22" x14ac:dyDescent="0.25">
      <c r="A66" s="6" t="s">
        <v>70</v>
      </c>
      <c r="B66" s="4">
        <v>1.01</v>
      </c>
      <c r="E66" s="4" t="s">
        <v>0</v>
      </c>
      <c r="F66" s="4" t="s">
        <v>0</v>
      </c>
      <c r="G66" s="4" t="s">
        <v>0</v>
      </c>
      <c r="H66" s="4" t="s">
        <v>1</v>
      </c>
      <c r="I66" s="4" t="s">
        <v>2</v>
      </c>
      <c r="J66" s="4" t="s">
        <v>3</v>
      </c>
      <c r="K66" s="12">
        <v>2191</v>
      </c>
      <c r="L66" s="12">
        <v>8378</v>
      </c>
      <c r="M66" s="12">
        <v>2825</v>
      </c>
      <c r="N66" s="12">
        <v>1870</v>
      </c>
      <c r="O66" s="12">
        <v>1870</v>
      </c>
      <c r="P66" s="12">
        <v>1870</v>
      </c>
      <c r="Q66" s="12">
        <v>2942</v>
      </c>
      <c r="R66" s="12">
        <v>1870</v>
      </c>
      <c r="S66" s="12">
        <v>1870</v>
      </c>
      <c r="T66" s="12">
        <v>1870</v>
      </c>
      <c r="U66" s="12">
        <v>1870</v>
      </c>
      <c r="V66" s="12">
        <v>3850</v>
      </c>
    </row>
    <row r="67" spans="1:22" x14ac:dyDescent="0.25">
      <c r="A67" s="6" t="s">
        <v>71</v>
      </c>
      <c r="B67" s="4">
        <v>1.01</v>
      </c>
      <c r="E67" s="4" t="s">
        <v>0</v>
      </c>
      <c r="F67" s="4" t="s">
        <v>0</v>
      </c>
      <c r="G67" s="4" t="s">
        <v>0</v>
      </c>
      <c r="H67" s="4" t="s">
        <v>1</v>
      </c>
      <c r="I67" s="4" t="s">
        <v>2</v>
      </c>
      <c r="J67" s="4" t="s">
        <v>3</v>
      </c>
      <c r="K67" s="11">
        <v>32344</v>
      </c>
      <c r="L67" s="11">
        <v>28108</v>
      </c>
      <c r="M67" s="11">
        <v>42426</v>
      </c>
      <c r="N67" s="11">
        <v>18233</v>
      </c>
      <c r="O67" s="11">
        <v>28108</v>
      </c>
      <c r="P67" s="11">
        <v>28108</v>
      </c>
      <c r="Q67" s="11">
        <v>44171</v>
      </c>
      <c r="R67" s="11">
        <v>28108</v>
      </c>
      <c r="S67" s="11">
        <v>28108</v>
      </c>
      <c r="T67" s="11">
        <v>28108</v>
      </c>
      <c r="U67" s="11">
        <v>28108</v>
      </c>
      <c r="V67" s="11">
        <v>57807</v>
      </c>
    </row>
    <row r="68" spans="1:22" x14ac:dyDescent="0.25">
      <c r="A68" s="6" t="s">
        <v>72</v>
      </c>
      <c r="B68" s="4">
        <v>1.01</v>
      </c>
      <c r="E68" s="4" t="s">
        <v>0</v>
      </c>
      <c r="F68" s="4" t="s">
        <v>0</v>
      </c>
      <c r="G68" s="4" t="s">
        <v>0</v>
      </c>
      <c r="H68" s="4" t="s">
        <v>1</v>
      </c>
      <c r="I68" s="4" t="s">
        <v>2</v>
      </c>
      <c r="J68" s="4" t="s">
        <v>3</v>
      </c>
      <c r="K68" s="12">
        <v>32344</v>
      </c>
      <c r="L68" s="12">
        <v>28108</v>
      </c>
      <c r="M68" s="12">
        <v>42426</v>
      </c>
      <c r="N68" s="12">
        <v>18233</v>
      </c>
      <c r="O68" s="12">
        <v>28108</v>
      </c>
      <c r="P68" s="12">
        <v>28108</v>
      </c>
      <c r="Q68" s="12">
        <v>44171</v>
      </c>
      <c r="R68" s="12">
        <v>28108</v>
      </c>
      <c r="S68" s="12">
        <v>28108</v>
      </c>
      <c r="T68" s="12">
        <v>28108</v>
      </c>
      <c r="U68" s="12">
        <v>28108</v>
      </c>
      <c r="V68" s="12">
        <v>57807</v>
      </c>
    </row>
    <row r="69" spans="1:22" x14ac:dyDescent="0.25">
      <c r="A69" s="6" t="s">
        <v>73</v>
      </c>
      <c r="B69" s="4">
        <v>1.01</v>
      </c>
      <c r="E69" s="4" t="s">
        <v>0</v>
      </c>
      <c r="F69" s="4" t="s">
        <v>0</v>
      </c>
      <c r="G69" s="4" t="s">
        <v>0</v>
      </c>
      <c r="H69" s="4" t="s">
        <v>1</v>
      </c>
      <c r="I69" s="4" t="s">
        <v>2</v>
      </c>
      <c r="J69" s="4" t="s">
        <v>3</v>
      </c>
      <c r="K69" s="11">
        <v>124007</v>
      </c>
      <c r="L69" s="11">
        <v>109993</v>
      </c>
      <c r="M69" s="11">
        <v>172564</v>
      </c>
      <c r="N69" s="11">
        <v>109993</v>
      </c>
      <c r="O69" s="11">
        <v>109993</v>
      </c>
      <c r="P69" s="11">
        <v>132047</v>
      </c>
      <c r="Q69" s="11">
        <v>194667</v>
      </c>
      <c r="R69" s="11">
        <v>132053</v>
      </c>
      <c r="S69" s="11">
        <v>132053</v>
      </c>
      <c r="T69" s="11">
        <v>132053</v>
      </c>
      <c r="U69" s="11">
        <v>132069</v>
      </c>
      <c r="V69" s="11">
        <v>247809</v>
      </c>
    </row>
    <row r="70" spans="1:22" x14ac:dyDescent="0.25">
      <c r="A70" s="6" t="s">
        <v>74</v>
      </c>
      <c r="B70" s="4">
        <v>1.01</v>
      </c>
      <c r="E70" s="4" t="s">
        <v>0</v>
      </c>
      <c r="F70" s="4" t="s">
        <v>0</v>
      </c>
      <c r="G70" s="4" t="s">
        <v>0</v>
      </c>
      <c r="H70" s="4" t="s">
        <v>1</v>
      </c>
      <c r="I70" s="4" t="s">
        <v>2</v>
      </c>
      <c r="J70" s="4" t="s">
        <v>3</v>
      </c>
      <c r="K70" s="12">
        <v>124007</v>
      </c>
      <c r="L70" s="12">
        <v>109993</v>
      </c>
      <c r="M70" s="12">
        <v>172564</v>
      </c>
      <c r="N70" s="12">
        <v>109993</v>
      </c>
      <c r="O70" s="12">
        <v>109993</v>
      </c>
      <c r="P70" s="12">
        <v>132047</v>
      </c>
      <c r="Q70" s="12">
        <v>194667</v>
      </c>
      <c r="R70" s="12">
        <v>132053</v>
      </c>
      <c r="S70" s="12">
        <v>132053</v>
      </c>
      <c r="T70" s="12">
        <v>132053</v>
      </c>
      <c r="U70" s="12">
        <v>132069</v>
      </c>
      <c r="V70" s="12">
        <v>247809</v>
      </c>
    </row>
    <row r="71" spans="1:22" x14ac:dyDescent="0.25">
      <c r="A71" s="6" t="s">
        <v>75</v>
      </c>
      <c r="B71" s="4">
        <v>1.01</v>
      </c>
      <c r="E71" s="4" t="s">
        <v>0</v>
      </c>
      <c r="F71" s="4" t="s">
        <v>0</v>
      </c>
      <c r="G71" s="4" t="s">
        <v>0</v>
      </c>
      <c r="H71" s="4" t="s">
        <v>1</v>
      </c>
      <c r="I71" s="4" t="s">
        <v>2</v>
      </c>
      <c r="J71" s="4" t="s">
        <v>3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</row>
    <row r="72" spans="1:22" x14ac:dyDescent="0.25">
      <c r="A72" s="6" t="s">
        <v>76</v>
      </c>
      <c r="B72" s="4">
        <v>1.01</v>
      </c>
      <c r="E72" s="4" t="s">
        <v>0</v>
      </c>
      <c r="F72" s="4" t="s">
        <v>0</v>
      </c>
      <c r="G72" s="4" t="s">
        <v>0</v>
      </c>
      <c r="H72" s="4" t="s">
        <v>1</v>
      </c>
      <c r="I72" s="4" t="s">
        <v>2</v>
      </c>
      <c r="J72" s="4" t="s">
        <v>3</v>
      </c>
      <c r="K72" s="18">
        <f>K73+K78+K79</f>
        <v>64211</v>
      </c>
      <c r="L72" s="18">
        <f t="shared" ref="L72:V72" si="12">L73+L78+L79</f>
        <v>57373</v>
      </c>
      <c r="M72" s="18">
        <f t="shared" si="12"/>
        <v>80707</v>
      </c>
      <c r="N72" s="18">
        <f t="shared" si="12"/>
        <v>73807</v>
      </c>
      <c r="O72" s="18">
        <f t="shared" si="12"/>
        <v>63881</v>
      </c>
      <c r="P72" s="18">
        <f t="shared" si="12"/>
        <v>41827</v>
      </c>
      <c r="Q72" s="18">
        <f t="shared" si="12"/>
        <v>68002</v>
      </c>
      <c r="R72" s="18">
        <f t="shared" si="12"/>
        <v>41821</v>
      </c>
      <c r="S72" s="18">
        <f t="shared" si="12"/>
        <v>41821</v>
      </c>
      <c r="T72" s="18">
        <f t="shared" si="12"/>
        <v>41821</v>
      </c>
      <c r="U72" s="18">
        <f t="shared" si="12"/>
        <v>41821</v>
      </c>
      <c r="V72" s="18">
        <f t="shared" si="12"/>
        <v>90228</v>
      </c>
    </row>
    <row r="73" spans="1:22" x14ac:dyDescent="0.25">
      <c r="A73" s="6" t="s">
        <v>77</v>
      </c>
      <c r="B73" s="4">
        <v>1.01</v>
      </c>
      <c r="E73" s="4" t="s">
        <v>0</v>
      </c>
      <c r="F73" s="4" t="s">
        <v>0</v>
      </c>
      <c r="G73" s="4" t="s">
        <v>0</v>
      </c>
      <c r="H73" s="4" t="s">
        <v>1</v>
      </c>
      <c r="I73" s="4" t="s">
        <v>2</v>
      </c>
      <c r="J73" s="4" t="s">
        <v>3</v>
      </c>
      <c r="K73" s="11">
        <v>46416</v>
      </c>
      <c r="L73" s="11">
        <v>39874</v>
      </c>
      <c r="M73" s="11">
        <v>62217</v>
      </c>
      <c r="N73" s="11">
        <v>39874</v>
      </c>
      <c r="O73" s="11">
        <v>39874</v>
      </c>
      <c r="P73" s="11">
        <v>39874</v>
      </c>
      <c r="Q73" s="11">
        <v>64943</v>
      </c>
      <c r="R73" s="11">
        <v>39874</v>
      </c>
      <c r="S73" s="11">
        <v>39874</v>
      </c>
      <c r="T73" s="11">
        <v>39874</v>
      </c>
      <c r="U73" s="11">
        <v>39874</v>
      </c>
      <c r="V73" s="11">
        <v>86224</v>
      </c>
    </row>
    <row r="74" spans="1:22" x14ac:dyDescent="0.25">
      <c r="A74" s="6" t="s">
        <v>78</v>
      </c>
      <c r="B74" s="4">
        <v>1.01</v>
      </c>
      <c r="E74" s="4" t="s">
        <v>0</v>
      </c>
      <c r="F74" s="4" t="s">
        <v>0</v>
      </c>
      <c r="G74" s="4" t="s">
        <v>0</v>
      </c>
      <c r="H74" s="4" t="s">
        <v>1</v>
      </c>
      <c r="I74" s="4" t="s">
        <v>2</v>
      </c>
      <c r="J74" s="4" t="s">
        <v>3</v>
      </c>
      <c r="K74" s="12">
        <v>8371.5490345618</v>
      </c>
      <c r="L74" s="12">
        <v>7191.6396545182097</v>
      </c>
      <c r="M74" s="12">
        <v>11221.403530750853</v>
      </c>
      <c r="N74" s="12">
        <v>7191.6396545182097</v>
      </c>
      <c r="O74" s="12">
        <v>7191.6396545182097</v>
      </c>
      <c r="P74" s="12">
        <v>7191.6396545182097</v>
      </c>
      <c r="Q74" s="12">
        <v>11713.062498956115</v>
      </c>
      <c r="R74" s="12">
        <v>7191.6396545182097</v>
      </c>
      <c r="S74" s="12">
        <v>7191.6396545182097</v>
      </c>
      <c r="T74" s="12">
        <v>7191.6396545182097</v>
      </c>
      <c r="U74" s="12">
        <v>7191.6396545182097</v>
      </c>
      <c r="V74" s="12">
        <v>15551.284986988467</v>
      </c>
    </row>
    <row r="75" spans="1:22" x14ac:dyDescent="0.25">
      <c r="A75" s="6" t="s">
        <v>79</v>
      </c>
      <c r="B75" s="4">
        <v>1.01</v>
      </c>
      <c r="E75" s="4" t="s">
        <v>0</v>
      </c>
      <c r="F75" s="4" t="s">
        <v>0</v>
      </c>
      <c r="G75" s="4" t="s">
        <v>0</v>
      </c>
      <c r="H75" s="4" t="s">
        <v>1</v>
      </c>
      <c r="I75" s="4" t="s">
        <v>2</v>
      </c>
      <c r="J75" s="4" t="s">
        <v>3</v>
      </c>
      <c r="K75" s="12">
        <v>9861.1846873754421</v>
      </c>
      <c r="L75" s="12">
        <v>8471.3219196916652</v>
      </c>
      <c r="M75" s="12">
        <v>13218.143047536149</v>
      </c>
      <c r="N75" s="12">
        <v>8471.3219196916652</v>
      </c>
      <c r="O75" s="12">
        <v>8471.3219196916652</v>
      </c>
      <c r="P75" s="12">
        <v>8471.3219196916652</v>
      </c>
      <c r="Q75" s="12">
        <v>13797.287942783163</v>
      </c>
      <c r="R75" s="12">
        <v>8471.3219196916652</v>
      </c>
      <c r="S75" s="12">
        <v>8471.3219196916652</v>
      </c>
      <c r="T75" s="12">
        <v>8471.3219196916652</v>
      </c>
      <c r="U75" s="12">
        <v>8471.3219196916652</v>
      </c>
      <c r="V75" s="12">
        <v>18318.484757072132</v>
      </c>
    </row>
    <row r="76" spans="1:22" x14ac:dyDescent="0.25">
      <c r="A76" s="6" t="s">
        <v>80</v>
      </c>
      <c r="B76" s="4">
        <v>1.01</v>
      </c>
      <c r="E76" s="4" t="s">
        <v>0</v>
      </c>
      <c r="F76" s="4" t="s">
        <v>0</v>
      </c>
      <c r="G76" s="4" t="s">
        <v>0</v>
      </c>
      <c r="H76" s="4" t="s">
        <v>1</v>
      </c>
      <c r="I76" s="4" t="s">
        <v>2</v>
      </c>
      <c r="J76" s="4" t="s">
        <v>3</v>
      </c>
      <c r="K76" s="12">
        <v>22049.715442477504</v>
      </c>
      <c r="L76" s="12">
        <v>18941.967286137282</v>
      </c>
      <c r="M76" s="12">
        <v>29555.910584380879</v>
      </c>
      <c r="N76" s="12">
        <v>18941.967286137282</v>
      </c>
      <c r="O76" s="12">
        <v>18941.967286137282</v>
      </c>
      <c r="P76" s="12">
        <v>18941.967286137282</v>
      </c>
      <c r="Q76" s="12">
        <v>30850.884823785262</v>
      </c>
      <c r="R76" s="12">
        <v>18941.967286137282</v>
      </c>
      <c r="S76" s="12">
        <v>18941.967286137282</v>
      </c>
      <c r="T76" s="12">
        <v>18941.967286137282</v>
      </c>
      <c r="U76" s="12">
        <v>18941.967286137282</v>
      </c>
      <c r="V76" s="12">
        <v>40960.329720617468</v>
      </c>
    </row>
    <row r="77" spans="1:22" x14ac:dyDescent="0.25">
      <c r="A77" s="6" t="s">
        <v>81</v>
      </c>
      <c r="B77" s="4">
        <v>1.01</v>
      </c>
      <c r="E77" s="4" t="s">
        <v>0</v>
      </c>
      <c r="F77" s="4" t="s">
        <v>0</v>
      </c>
      <c r="G77" s="4" t="s">
        <v>0</v>
      </c>
      <c r="H77" s="4" t="s">
        <v>1</v>
      </c>
      <c r="I77" s="4" t="s">
        <v>2</v>
      </c>
      <c r="J77" s="4" t="s">
        <v>3</v>
      </c>
      <c r="K77" s="12">
        <v>6133.5508355852535</v>
      </c>
      <c r="L77" s="12">
        <v>5269.0711396528441</v>
      </c>
      <c r="M77" s="12">
        <v>8221.5428373321211</v>
      </c>
      <c r="N77" s="12">
        <v>5269.0711396528441</v>
      </c>
      <c r="O77" s="12">
        <v>5269.0711396528441</v>
      </c>
      <c r="P77" s="12">
        <v>5269.0711396528441</v>
      </c>
      <c r="Q77" s="12">
        <v>8581.7647344754641</v>
      </c>
      <c r="R77" s="12">
        <v>5269.0711396528441</v>
      </c>
      <c r="S77" s="12">
        <v>5269.0711396528441</v>
      </c>
      <c r="T77" s="12">
        <v>5269.0711396528441</v>
      </c>
      <c r="U77" s="12">
        <v>5269.0711396528441</v>
      </c>
      <c r="V77" s="12">
        <v>11393.900535321935</v>
      </c>
    </row>
    <row r="78" spans="1:22" x14ac:dyDescent="0.25">
      <c r="A78" s="6" t="s">
        <v>82</v>
      </c>
      <c r="B78" s="4">
        <v>1.01</v>
      </c>
      <c r="E78" s="4" t="s">
        <v>0</v>
      </c>
      <c r="F78" s="4" t="s">
        <v>0</v>
      </c>
      <c r="G78" s="4" t="s">
        <v>0</v>
      </c>
      <c r="H78" s="4" t="s">
        <v>1</v>
      </c>
      <c r="I78" s="4" t="s">
        <v>2</v>
      </c>
      <c r="J78" s="4" t="s">
        <v>3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</row>
    <row r="79" spans="1:22" x14ac:dyDescent="0.25">
      <c r="A79" s="6" t="s">
        <v>83</v>
      </c>
      <c r="B79" s="4">
        <v>1.01</v>
      </c>
      <c r="E79" s="4" t="s">
        <v>0</v>
      </c>
      <c r="F79" s="4" t="s">
        <v>0</v>
      </c>
      <c r="G79" s="4" t="s">
        <v>0</v>
      </c>
      <c r="H79" s="4" t="s">
        <v>1</v>
      </c>
      <c r="I79" s="4" t="s">
        <v>2</v>
      </c>
      <c r="J79" s="4" t="s">
        <v>3</v>
      </c>
      <c r="K79" s="11">
        <v>17795</v>
      </c>
      <c r="L79" s="11">
        <v>17499</v>
      </c>
      <c r="M79" s="11">
        <v>18490</v>
      </c>
      <c r="N79" s="11">
        <v>33933</v>
      </c>
      <c r="O79" s="11">
        <v>24007</v>
      </c>
      <c r="P79" s="11">
        <v>1953</v>
      </c>
      <c r="Q79" s="11">
        <v>3059</v>
      </c>
      <c r="R79" s="11">
        <v>1947</v>
      </c>
      <c r="S79" s="11">
        <v>1947</v>
      </c>
      <c r="T79" s="11">
        <v>1947</v>
      </c>
      <c r="U79" s="11">
        <v>1947</v>
      </c>
      <c r="V79" s="11">
        <v>4004</v>
      </c>
    </row>
    <row r="80" spans="1:22" x14ac:dyDescent="0.25">
      <c r="A80" s="6" t="s">
        <v>84</v>
      </c>
      <c r="B80" s="4">
        <v>1.01</v>
      </c>
      <c r="E80" s="4" t="s">
        <v>0</v>
      </c>
      <c r="F80" s="4" t="s">
        <v>0</v>
      </c>
      <c r="G80" s="4" t="s">
        <v>0</v>
      </c>
      <c r="H80" s="4" t="s">
        <v>1</v>
      </c>
      <c r="I80" s="4" t="s">
        <v>2</v>
      </c>
      <c r="J80" s="4" t="s">
        <v>3</v>
      </c>
      <c r="K80" s="12">
        <v>17795</v>
      </c>
      <c r="L80" s="12">
        <v>17499</v>
      </c>
      <c r="M80" s="12">
        <v>18490</v>
      </c>
      <c r="N80" s="12">
        <v>33933</v>
      </c>
      <c r="O80" s="12">
        <v>24007</v>
      </c>
      <c r="P80" s="12">
        <v>1953</v>
      </c>
      <c r="Q80" s="12">
        <v>3059</v>
      </c>
      <c r="R80" s="12">
        <v>1947</v>
      </c>
      <c r="S80" s="12">
        <v>1947</v>
      </c>
      <c r="T80" s="12">
        <v>1947</v>
      </c>
      <c r="U80" s="12">
        <v>1947</v>
      </c>
      <c r="V80" s="12">
        <v>4004</v>
      </c>
    </row>
    <row r="81" spans="1:22" x14ac:dyDescent="0.25">
      <c r="A81" s="6" t="s">
        <v>85</v>
      </c>
      <c r="B81" s="4">
        <v>1.01</v>
      </c>
      <c r="E81" s="4" t="s">
        <v>0</v>
      </c>
      <c r="F81" s="4" t="s">
        <v>0</v>
      </c>
      <c r="G81" s="4" t="s">
        <v>0</v>
      </c>
      <c r="H81" s="4" t="s">
        <v>1</v>
      </c>
      <c r="I81" s="4" t="s">
        <v>2</v>
      </c>
      <c r="J81" s="4" t="s">
        <v>3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</row>
    <row r="82" spans="1:22" x14ac:dyDescent="0.25">
      <c r="A82" s="6" t="s">
        <v>86</v>
      </c>
      <c r="B82" s="4">
        <v>1.01</v>
      </c>
      <c r="E82" s="4" t="s">
        <v>0</v>
      </c>
      <c r="F82" s="4" t="s">
        <v>0</v>
      </c>
      <c r="G82" s="4" t="s">
        <v>0</v>
      </c>
      <c r="H82" s="4" t="s">
        <v>1</v>
      </c>
      <c r="I82" s="4" t="s">
        <v>2</v>
      </c>
      <c r="J82" s="4" t="s">
        <v>3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</row>
    <row r="83" spans="1:22" x14ac:dyDescent="0.25">
      <c r="A83" s="6" t="s">
        <v>87</v>
      </c>
      <c r="B83" s="4">
        <v>1.01</v>
      </c>
      <c r="E83" s="4" t="s">
        <v>0</v>
      </c>
      <c r="F83" s="4" t="s">
        <v>0</v>
      </c>
      <c r="G83" s="4" t="s">
        <v>0</v>
      </c>
      <c r="H83" s="4" t="s">
        <v>1</v>
      </c>
      <c r="I83" s="4" t="s">
        <v>2</v>
      </c>
      <c r="J83" s="4" t="s">
        <v>3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</row>
    <row r="84" spans="1:22" x14ac:dyDescent="0.25">
      <c r="A84" s="6" t="s">
        <v>88</v>
      </c>
      <c r="B84" s="4">
        <v>1.01</v>
      </c>
      <c r="E84" s="4" t="s">
        <v>0</v>
      </c>
      <c r="F84" s="4" t="s">
        <v>0</v>
      </c>
      <c r="G84" s="4" t="s">
        <v>0</v>
      </c>
      <c r="H84" s="4" t="s">
        <v>1</v>
      </c>
      <c r="I84" s="4" t="s">
        <v>2</v>
      </c>
      <c r="J84" s="4" t="s">
        <v>3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</row>
    <row r="85" spans="1:22" x14ac:dyDescent="0.25">
      <c r="A85" s="6" t="s">
        <v>89</v>
      </c>
      <c r="B85" s="4">
        <v>1.01</v>
      </c>
      <c r="E85" s="4" t="s">
        <v>0</v>
      </c>
      <c r="F85" s="4" t="s">
        <v>0</v>
      </c>
      <c r="G85" s="4" t="s">
        <v>0</v>
      </c>
      <c r="H85" s="4" t="s">
        <v>1</v>
      </c>
      <c r="I85" s="4" t="s">
        <v>2</v>
      </c>
      <c r="J85" s="4" t="s">
        <v>3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</row>
    <row r="86" spans="1:22" x14ac:dyDescent="0.25">
      <c r="A86" s="6" t="s">
        <v>90</v>
      </c>
      <c r="B86" s="4">
        <v>1.01</v>
      </c>
      <c r="E86" s="4" t="s">
        <v>0</v>
      </c>
      <c r="F86" s="4" t="s">
        <v>0</v>
      </c>
      <c r="G86" s="4" t="s">
        <v>0</v>
      </c>
      <c r="H86" s="4" t="s">
        <v>1</v>
      </c>
      <c r="I86" s="4" t="s">
        <v>2</v>
      </c>
      <c r="J86" s="4" t="s">
        <v>3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</row>
    <row r="87" spans="1:22" x14ac:dyDescent="0.25">
      <c r="A87" s="6" t="s">
        <v>91</v>
      </c>
      <c r="B87" s="4">
        <v>1.01</v>
      </c>
      <c r="E87" s="4" t="s">
        <v>0</v>
      </c>
      <c r="F87" s="4" t="s">
        <v>0</v>
      </c>
      <c r="G87" s="4" t="s">
        <v>0</v>
      </c>
      <c r="H87" s="4" t="s">
        <v>1</v>
      </c>
      <c r="I87" s="4" t="s">
        <v>2</v>
      </c>
      <c r="J87" s="4" t="s">
        <v>3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</row>
    <row r="88" spans="1:22" x14ac:dyDescent="0.25">
      <c r="A88" s="6" t="s">
        <v>92</v>
      </c>
      <c r="B88" s="4">
        <v>1.01</v>
      </c>
      <c r="E88" s="4" t="s">
        <v>0</v>
      </c>
      <c r="F88" s="4" t="s">
        <v>0</v>
      </c>
      <c r="G88" s="4" t="s">
        <v>0</v>
      </c>
      <c r="H88" s="4" t="s">
        <v>1</v>
      </c>
      <c r="I88" s="4" t="s">
        <v>2</v>
      </c>
      <c r="J88" s="4" t="s">
        <v>3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</row>
    <row r="89" spans="1:22" x14ac:dyDescent="0.25">
      <c r="A89" s="6" t="s">
        <v>93</v>
      </c>
      <c r="B89" s="4">
        <v>1.01</v>
      </c>
      <c r="E89" s="4" t="s">
        <v>0</v>
      </c>
      <c r="F89" s="4" t="s">
        <v>0</v>
      </c>
      <c r="G89" s="4" t="s">
        <v>0</v>
      </c>
      <c r="H89" s="4" t="s">
        <v>1</v>
      </c>
      <c r="I89" s="4" t="s">
        <v>2</v>
      </c>
      <c r="J89" s="4" t="s">
        <v>3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</row>
    <row r="90" spans="1:22" x14ac:dyDescent="0.25">
      <c r="A90" s="6" t="s">
        <v>94</v>
      </c>
      <c r="B90" s="4">
        <v>1.01</v>
      </c>
      <c r="E90" s="4" t="s">
        <v>0</v>
      </c>
      <c r="F90" s="4" t="s">
        <v>0</v>
      </c>
      <c r="G90" s="4" t="s">
        <v>0</v>
      </c>
      <c r="H90" s="4" t="s">
        <v>1</v>
      </c>
      <c r="I90" s="4" t="s">
        <v>2</v>
      </c>
      <c r="J90" s="4" t="s">
        <v>3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</row>
    <row r="91" spans="1:22" x14ac:dyDescent="0.25">
      <c r="A91" s="6" t="s">
        <v>95</v>
      </c>
      <c r="B91" s="4">
        <v>1.01</v>
      </c>
      <c r="E91" s="4" t="s">
        <v>0</v>
      </c>
      <c r="F91" s="4" t="s">
        <v>0</v>
      </c>
      <c r="G91" s="4" t="s">
        <v>0</v>
      </c>
      <c r="H91" s="4" t="s">
        <v>1</v>
      </c>
      <c r="I91" s="4" t="s">
        <v>2</v>
      </c>
      <c r="J91" s="4" t="s">
        <v>3</v>
      </c>
      <c r="K91" s="18">
        <f>K92+K94+K96+K98+K99+K100+K102+K104+K106</f>
        <v>32334</v>
      </c>
      <c r="L91" s="18">
        <f t="shared" ref="L91:V91" si="13">L92+L94+L96+L98+L99+L100+L102+L104+L106</f>
        <v>13237</v>
      </c>
      <c r="M91" s="18">
        <f t="shared" si="13"/>
        <v>19980</v>
      </c>
      <c r="N91" s="18">
        <f t="shared" si="13"/>
        <v>13237</v>
      </c>
      <c r="O91" s="18">
        <f t="shared" si="13"/>
        <v>13237</v>
      </c>
      <c r="P91" s="18">
        <f t="shared" si="13"/>
        <v>13237</v>
      </c>
      <c r="Q91" s="18">
        <f t="shared" si="13"/>
        <v>20806</v>
      </c>
      <c r="R91" s="18">
        <f t="shared" si="13"/>
        <v>13237</v>
      </c>
      <c r="S91" s="18">
        <f t="shared" si="13"/>
        <v>13237</v>
      </c>
      <c r="T91" s="18">
        <f t="shared" si="13"/>
        <v>13237</v>
      </c>
      <c r="U91" s="18">
        <f t="shared" si="13"/>
        <v>13237</v>
      </c>
      <c r="V91" s="18">
        <f t="shared" si="13"/>
        <v>27230</v>
      </c>
    </row>
    <row r="92" spans="1:22" x14ac:dyDescent="0.25">
      <c r="A92" s="6" t="s">
        <v>96</v>
      </c>
      <c r="B92" s="4">
        <v>1.01</v>
      </c>
      <c r="E92" s="4" t="s">
        <v>0</v>
      </c>
      <c r="F92" s="4" t="s">
        <v>0</v>
      </c>
      <c r="G92" s="4" t="s">
        <v>0</v>
      </c>
      <c r="H92" s="4" t="s">
        <v>1</v>
      </c>
      <c r="I92" s="4" t="s">
        <v>2</v>
      </c>
      <c r="J92" s="4" t="s">
        <v>3</v>
      </c>
      <c r="K92" s="11">
        <f>K93</f>
        <v>0</v>
      </c>
      <c r="L92" s="11">
        <f t="shared" ref="L92:V92" si="14">L93</f>
        <v>0</v>
      </c>
      <c r="M92" s="11">
        <f t="shared" si="14"/>
        <v>0</v>
      </c>
      <c r="N92" s="11">
        <f t="shared" si="14"/>
        <v>0</v>
      </c>
      <c r="O92" s="11">
        <f t="shared" si="14"/>
        <v>0</v>
      </c>
      <c r="P92" s="11">
        <f t="shared" si="14"/>
        <v>0</v>
      </c>
      <c r="Q92" s="11">
        <f t="shared" si="14"/>
        <v>0</v>
      </c>
      <c r="R92" s="11">
        <f t="shared" si="14"/>
        <v>0</v>
      </c>
      <c r="S92" s="11">
        <f t="shared" si="14"/>
        <v>0</v>
      </c>
      <c r="T92" s="11">
        <f t="shared" si="14"/>
        <v>0</v>
      </c>
      <c r="U92" s="11">
        <f t="shared" si="14"/>
        <v>0</v>
      </c>
      <c r="V92" s="11">
        <f t="shared" si="14"/>
        <v>0</v>
      </c>
    </row>
    <row r="93" spans="1:22" x14ac:dyDescent="0.25">
      <c r="A93" s="6" t="s">
        <v>96</v>
      </c>
      <c r="B93" s="4">
        <v>1.01</v>
      </c>
      <c r="E93" s="4" t="s">
        <v>0</v>
      </c>
      <c r="F93" s="4" t="s">
        <v>0</v>
      </c>
      <c r="G93" s="4" t="s">
        <v>0</v>
      </c>
      <c r="H93" s="4" t="s">
        <v>1</v>
      </c>
      <c r="I93" s="4" t="s">
        <v>2</v>
      </c>
      <c r="J93" s="4" t="s">
        <v>3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</row>
    <row r="94" spans="1:22" x14ac:dyDescent="0.25">
      <c r="A94" s="6" t="s">
        <v>97</v>
      </c>
      <c r="B94" s="4">
        <v>1.01</v>
      </c>
      <c r="E94" s="4" t="s">
        <v>0</v>
      </c>
      <c r="F94" s="4" t="s">
        <v>0</v>
      </c>
      <c r="G94" s="4" t="s">
        <v>0</v>
      </c>
      <c r="H94" s="4" t="s">
        <v>1</v>
      </c>
      <c r="I94" s="4" t="s">
        <v>2</v>
      </c>
      <c r="J94" s="4" t="s">
        <v>3</v>
      </c>
      <c r="K94" s="11">
        <v>12356</v>
      </c>
      <c r="L94" s="11">
        <v>10726</v>
      </c>
      <c r="M94" s="11">
        <v>16191</v>
      </c>
      <c r="N94" s="11">
        <v>10726</v>
      </c>
      <c r="O94" s="11">
        <v>10726</v>
      </c>
      <c r="P94" s="11">
        <v>10726</v>
      </c>
      <c r="Q94" s="11">
        <v>16859</v>
      </c>
      <c r="R94" s="11">
        <v>10726</v>
      </c>
      <c r="S94" s="11">
        <v>10726</v>
      </c>
      <c r="T94" s="11">
        <v>10726</v>
      </c>
      <c r="U94" s="11">
        <v>10726</v>
      </c>
      <c r="V94" s="11">
        <v>22063</v>
      </c>
    </row>
    <row r="95" spans="1:22" x14ac:dyDescent="0.25">
      <c r="A95" s="6" t="s">
        <v>98</v>
      </c>
      <c r="B95" s="4">
        <v>1.01</v>
      </c>
      <c r="E95" s="4" t="s">
        <v>0</v>
      </c>
      <c r="F95" s="4" t="s">
        <v>0</v>
      </c>
      <c r="G95" s="4" t="s">
        <v>0</v>
      </c>
      <c r="H95" s="4" t="s">
        <v>1</v>
      </c>
      <c r="I95" s="4" t="s">
        <v>2</v>
      </c>
      <c r="J95" s="4" t="s">
        <v>3</v>
      </c>
      <c r="K95" s="12">
        <v>12356</v>
      </c>
      <c r="L95" s="12">
        <v>10726</v>
      </c>
      <c r="M95" s="12">
        <v>16191</v>
      </c>
      <c r="N95" s="12">
        <v>10726</v>
      </c>
      <c r="O95" s="12">
        <v>10726</v>
      </c>
      <c r="P95" s="12">
        <v>10726</v>
      </c>
      <c r="Q95" s="12">
        <v>16859</v>
      </c>
      <c r="R95" s="12">
        <v>10726</v>
      </c>
      <c r="S95" s="12">
        <v>10726</v>
      </c>
      <c r="T95" s="12">
        <v>10726</v>
      </c>
      <c r="U95" s="12">
        <v>10726</v>
      </c>
      <c r="V95" s="12">
        <v>22063</v>
      </c>
    </row>
    <row r="96" spans="1:22" x14ac:dyDescent="0.25">
      <c r="A96" s="6" t="s">
        <v>99</v>
      </c>
      <c r="B96" s="4">
        <v>1.01</v>
      </c>
      <c r="E96" s="4" t="s">
        <v>0</v>
      </c>
      <c r="F96" s="4" t="s">
        <v>0</v>
      </c>
      <c r="G96" s="4" t="s">
        <v>0</v>
      </c>
      <c r="H96" s="4" t="s">
        <v>1</v>
      </c>
      <c r="I96" s="4" t="s">
        <v>2</v>
      </c>
      <c r="J96" s="4" t="s">
        <v>3</v>
      </c>
      <c r="K96" s="11">
        <v>1307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</row>
    <row r="97" spans="1:22" x14ac:dyDescent="0.25">
      <c r="A97" s="6" t="s">
        <v>100</v>
      </c>
      <c r="B97" s="4">
        <v>1.01</v>
      </c>
      <c r="E97" s="4" t="s">
        <v>0</v>
      </c>
      <c r="F97" s="4" t="s">
        <v>0</v>
      </c>
      <c r="G97" s="4" t="s">
        <v>0</v>
      </c>
      <c r="H97" s="4" t="s">
        <v>1</v>
      </c>
      <c r="I97" s="4" t="s">
        <v>2</v>
      </c>
      <c r="J97" s="4" t="s">
        <v>3</v>
      </c>
      <c r="K97" s="12">
        <v>1307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</row>
    <row r="98" spans="1:22" x14ac:dyDescent="0.25">
      <c r="A98" s="6" t="s">
        <v>101</v>
      </c>
      <c r="B98" s="4">
        <v>1.01</v>
      </c>
      <c r="E98" s="4" t="s">
        <v>0</v>
      </c>
      <c r="F98" s="4" t="s">
        <v>0</v>
      </c>
      <c r="G98" s="4" t="s">
        <v>0</v>
      </c>
      <c r="H98" s="4" t="s">
        <v>1</v>
      </c>
      <c r="I98" s="4" t="s">
        <v>2</v>
      </c>
      <c r="J98" s="4" t="s">
        <v>3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</row>
    <row r="99" spans="1:22" x14ac:dyDescent="0.25">
      <c r="A99" s="6" t="s">
        <v>102</v>
      </c>
      <c r="B99" s="4">
        <v>1.01</v>
      </c>
      <c r="E99" s="4" t="s">
        <v>0</v>
      </c>
      <c r="F99" s="4" t="s">
        <v>0</v>
      </c>
      <c r="G99" s="4" t="s">
        <v>0</v>
      </c>
      <c r="H99" s="4" t="s">
        <v>1</v>
      </c>
      <c r="I99" s="4" t="s">
        <v>2</v>
      </c>
      <c r="J99" s="4" t="s">
        <v>3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</row>
    <row r="100" spans="1:22" x14ac:dyDescent="0.25">
      <c r="A100" s="6" t="s">
        <v>103</v>
      </c>
      <c r="B100" s="4">
        <v>1.01</v>
      </c>
      <c r="E100" s="4" t="s">
        <v>0</v>
      </c>
      <c r="F100" s="4" t="s">
        <v>0</v>
      </c>
      <c r="G100" s="4" t="s">
        <v>0</v>
      </c>
      <c r="H100" s="4" t="s">
        <v>1</v>
      </c>
      <c r="I100" s="4" t="s">
        <v>2</v>
      </c>
      <c r="J100" s="4" t="s">
        <v>3</v>
      </c>
      <c r="K100" s="11">
        <v>2897</v>
      </c>
      <c r="L100" s="11">
        <v>2511</v>
      </c>
      <c r="M100" s="11">
        <v>3789</v>
      </c>
      <c r="N100" s="11">
        <v>2511</v>
      </c>
      <c r="O100" s="11">
        <v>2511</v>
      </c>
      <c r="P100" s="11">
        <v>2511</v>
      </c>
      <c r="Q100" s="11">
        <v>3947</v>
      </c>
      <c r="R100" s="11">
        <v>2511</v>
      </c>
      <c r="S100" s="11">
        <v>2511</v>
      </c>
      <c r="T100" s="11">
        <v>2511</v>
      </c>
      <c r="U100" s="11">
        <v>2511</v>
      </c>
      <c r="V100" s="11">
        <v>5167</v>
      </c>
    </row>
    <row r="101" spans="1:22" x14ac:dyDescent="0.25">
      <c r="A101" s="6" t="s">
        <v>104</v>
      </c>
      <c r="B101" s="4">
        <v>1.01</v>
      </c>
      <c r="E101" s="4" t="s">
        <v>0</v>
      </c>
      <c r="F101" s="4" t="s">
        <v>0</v>
      </c>
      <c r="G101" s="4" t="s">
        <v>0</v>
      </c>
      <c r="H101" s="4" t="s">
        <v>1</v>
      </c>
      <c r="I101" s="4" t="s">
        <v>2</v>
      </c>
      <c r="J101" s="4" t="s">
        <v>3</v>
      </c>
      <c r="K101" s="12">
        <v>2897</v>
      </c>
      <c r="L101" s="12">
        <v>2511</v>
      </c>
      <c r="M101" s="12">
        <v>3789</v>
      </c>
      <c r="N101" s="12">
        <v>2511</v>
      </c>
      <c r="O101" s="12">
        <v>2511</v>
      </c>
      <c r="P101" s="12">
        <v>2511</v>
      </c>
      <c r="Q101" s="12">
        <v>3947</v>
      </c>
      <c r="R101" s="12">
        <v>2511</v>
      </c>
      <c r="S101" s="12">
        <v>2511</v>
      </c>
      <c r="T101" s="12">
        <v>2511</v>
      </c>
      <c r="U101" s="12">
        <v>2511</v>
      </c>
      <c r="V101" s="12">
        <v>5167</v>
      </c>
    </row>
    <row r="102" spans="1:22" x14ac:dyDescent="0.25">
      <c r="A102" s="6" t="s">
        <v>105</v>
      </c>
      <c r="B102" s="4">
        <v>1.01</v>
      </c>
      <c r="E102" s="4" t="s">
        <v>0</v>
      </c>
      <c r="F102" s="4" t="s">
        <v>0</v>
      </c>
      <c r="G102" s="4" t="s">
        <v>0</v>
      </c>
      <c r="H102" s="4" t="s">
        <v>1</v>
      </c>
      <c r="I102" s="4" t="s">
        <v>2</v>
      </c>
      <c r="J102" s="4" t="s">
        <v>3</v>
      </c>
      <c r="K102" s="11">
        <v>947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</row>
    <row r="103" spans="1:22" x14ac:dyDescent="0.25">
      <c r="A103" s="6" t="s">
        <v>106</v>
      </c>
      <c r="B103" s="4">
        <v>1.01</v>
      </c>
      <c r="E103" s="4" t="s">
        <v>0</v>
      </c>
      <c r="F103" s="4" t="s">
        <v>0</v>
      </c>
      <c r="G103" s="4" t="s">
        <v>0</v>
      </c>
      <c r="H103" s="4" t="s">
        <v>1</v>
      </c>
      <c r="I103" s="4" t="s">
        <v>2</v>
      </c>
      <c r="J103" s="4" t="s">
        <v>3</v>
      </c>
      <c r="K103" s="12">
        <v>947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</row>
    <row r="104" spans="1:22" x14ac:dyDescent="0.25">
      <c r="A104" s="6" t="s">
        <v>107</v>
      </c>
      <c r="B104" s="4">
        <v>1.01</v>
      </c>
      <c r="E104" s="4" t="s">
        <v>0</v>
      </c>
      <c r="F104" s="4" t="s">
        <v>0</v>
      </c>
      <c r="G104" s="4" t="s">
        <v>0</v>
      </c>
      <c r="H104" s="4" t="s">
        <v>1</v>
      </c>
      <c r="I104" s="4" t="s">
        <v>2</v>
      </c>
      <c r="J104" s="4" t="s">
        <v>3</v>
      </c>
      <c r="K104" s="11">
        <v>14827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</row>
    <row r="105" spans="1:22" x14ac:dyDescent="0.25">
      <c r="A105" s="6" t="s">
        <v>108</v>
      </c>
      <c r="B105" s="4">
        <v>1.01</v>
      </c>
      <c r="E105" s="4" t="s">
        <v>0</v>
      </c>
      <c r="F105" s="4" t="s">
        <v>0</v>
      </c>
      <c r="G105" s="4" t="s">
        <v>0</v>
      </c>
      <c r="H105" s="4" t="s">
        <v>1</v>
      </c>
      <c r="I105" s="4" t="s">
        <v>2</v>
      </c>
      <c r="J105" s="4" t="s">
        <v>3</v>
      </c>
      <c r="K105" s="12">
        <v>14827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</row>
    <row r="106" spans="1:22" x14ac:dyDescent="0.25">
      <c r="A106" s="6" t="s">
        <v>109</v>
      </c>
      <c r="B106" s="4">
        <v>1.01</v>
      </c>
      <c r="E106" s="4" t="s">
        <v>0</v>
      </c>
      <c r="F106" s="4" t="s">
        <v>0</v>
      </c>
      <c r="G106" s="4" t="s">
        <v>0</v>
      </c>
      <c r="H106" s="4" t="s">
        <v>1</v>
      </c>
      <c r="I106" s="4" t="s">
        <v>2</v>
      </c>
      <c r="J106" s="4" t="s">
        <v>3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</row>
    <row r="107" spans="1:22" x14ac:dyDescent="0.25">
      <c r="A107" s="6" t="s">
        <v>110</v>
      </c>
      <c r="B107" s="4">
        <v>1.01</v>
      </c>
      <c r="E107" s="4" t="s">
        <v>0</v>
      </c>
      <c r="F107" s="4" t="s">
        <v>0</v>
      </c>
      <c r="G107" s="4" t="s">
        <v>0</v>
      </c>
      <c r="H107" s="4" t="s">
        <v>1</v>
      </c>
      <c r="I107" s="4" t="s">
        <v>2</v>
      </c>
      <c r="J107" s="4" t="s">
        <v>3</v>
      </c>
      <c r="K107" s="18">
        <v>103145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</row>
    <row r="108" spans="1:22" x14ac:dyDescent="0.25">
      <c r="A108" s="6" t="s">
        <v>111</v>
      </c>
      <c r="B108" s="4">
        <v>1.01</v>
      </c>
      <c r="E108" s="4" t="s">
        <v>0</v>
      </c>
      <c r="F108" s="4" t="s">
        <v>0</v>
      </c>
      <c r="G108" s="4" t="s">
        <v>0</v>
      </c>
      <c r="H108" s="4" t="s">
        <v>1</v>
      </c>
      <c r="I108" s="4" t="s">
        <v>2</v>
      </c>
      <c r="J108" s="4" t="s">
        <v>3</v>
      </c>
      <c r="K108" s="19">
        <v>103145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</row>
    <row r="109" spans="1:22" x14ac:dyDescent="0.25">
      <c r="A109" s="6" t="s">
        <v>112</v>
      </c>
      <c r="B109" s="4">
        <v>1.01</v>
      </c>
      <c r="E109" s="4" t="s">
        <v>0</v>
      </c>
      <c r="F109" s="4" t="s">
        <v>0</v>
      </c>
      <c r="G109" s="4" t="s">
        <v>0</v>
      </c>
      <c r="H109" s="4" t="s">
        <v>1</v>
      </c>
      <c r="I109" s="4" t="s">
        <v>2</v>
      </c>
      <c r="J109" s="4" t="s">
        <v>3</v>
      </c>
      <c r="K109" s="12">
        <v>103145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</row>
    <row r="110" spans="1:22" x14ac:dyDescent="0.25">
      <c r="A110" s="6" t="s">
        <v>113</v>
      </c>
      <c r="B110" s="4">
        <v>1.01</v>
      </c>
      <c r="E110" s="4" t="s">
        <v>0</v>
      </c>
      <c r="F110" s="4" t="s">
        <v>0</v>
      </c>
      <c r="G110" s="4" t="s">
        <v>0</v>
      </c>
      <c r="H110" s="4" t="s">
        <v>1</v>
      </c>
      <c r="I110" s="4" t="s">
        <v>2</v>
      </c>
      <c r="J110" s="4" t="s">
        <v>3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</row>
    <row r="111" spans="1:22" x14ac:dyDescent="0.25">
      <c r="A111" s="6" t="s">
        <v>114</v>
      </c>
      <c r="B111" s="4">
        <v>1.01</v>
      </c>
      <c r="E111" s="4" t="s">
        <v>0</v>
      </c>
      <c r="F111" s="4" t="s">
        <v>0</v>
      </c>
      <c r="G111" s="4" t="s">
        <v>0</v>
      </c>
      <c r="H111" s="4" t="s">
        <v>1</v>
      </c>
      <c r="I111" s="4" t="s">
        <v>2</v>
      </c>
      <c r="J111" s="4" t="s">
        <v>3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</row>
    <row r="112" spans="1:22" x14ac:dyDescent="0.25">
      <c r="A112" s="6" t="s">
        <v>115</v>
      </c>
      <c r="B112" s="4">
        <v>1.01</v>
      </c>
      <c r="E112" s="4" t="s">
        <v>0</v>
      </c>
      <c r="F112" s="4" t="s">
        <v>0</v>
      </c>
      <c r="G112" s="4" t="s">
        <v>0</v>
      </c>
      <c r="H112" s="4" t="s">
        <v>1</v>
      </c>
      <c r="I112" s="4" t="s">
        <v>2</v>
      </c>
      <c r="J112" s="4" t="s">
        <v>3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</row>
    <row r="113" spans="1:22" x14ac:dyDescent="0.25">
      <c r="A113" s="6" t="s">
        <v>116</v>
      </c>
      <c r="B113" s="4">
        <v>1.01</v>
      </c>
      <c r="E113" s="4" t="s">
        <v>0</v>
      </c>
      <c r="F113" s="4" t="s">
        <v>0</v>
      </c>
      <c r="G113" s="4" t="s">
        <v>0</v>
      </c>
      <c r="H113" s="4" t="s">
        <v>1</v>
      </c>
      <c r="I113" s="4" t="s">
        <v>2</v>
      </c>
      <c r="J113" s="4" t="s">
        <v>3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</row>
    <row r="114" spans="1:22" x14ac:dyDescent="0.25">
      <c r="A114" s="6" t="s">
        <v>117</v>
      </c>
      <c r="B114" s="4">
        <v>1.01</v>
      </c>
      <c r="E114" s="4" t="s">
        <v>0</v>
      </c>
      <c r="F114" s="4" t="s">
        <v>0</v>
      </c>
      <c r="G114" s="4" t="s">
        <v>0</v>
      </c>
      <c r="H114" s="4" t="s">
        <v>1</v>
      </c>
      <c r="I114" s="4" t="s">
        <v>2</v>
      </c>
      <c r="J114" s="4" t="s">
        <v>3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</row>
    <row r="115" spans="1:22" x14ac:dyDescent="0.25">
      <c r="A115" s="6" t="s">
        <v>118</v>
      </c>
      <c r="B115" s="4">
        <v>1.01</v>
      </c>
      <c r="E115" s="4" t="s">
        <v>0</v>
      </c>
      <c r="F115" s="4" t="s">
        <v>0</v>
      </c>
      <c r="G115" s="4" t="s">
        <v>0</v>
      </c>
      <c r="H115" s="4" t="s">
        <v>1</v>
      </c>
      <c r="I115" s="4" t="s">
        <v>2</v>
      </c>
      <c r="J115" s="4" t="s">
        <v>3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</row>
    <row r="116" spans="1:22" x14ac:dyDescent="0.25">
      <c r="A116" s="6" t="s">
        <v>119</v>
      </c>
      <c r="B116" s="4">
        <v>1.01</v>
      </c>
      <c r="E116" s="4" t="s">
        <v>0</v>
      </c>
      <c r="F116" s="4" t="s">
        <v>0</v>
      </c>
      <c r="G116" s="4" t="s">
        <v>0</v>
      </c>
      <c r="H116" s="4" t="s">
        <v>1</v>
      </c>
      <c r="I116" s="4" t="s">
        <v>2</v>
      </c>
      <c r="J116" s="4" t="s">
        <v>3</v>
      </c>
      <c r="K116" s="18">
        <f>K117</f>
        <v>66691</v>
      </c>
      <c r="L116" s="18">
        <f t="shared" ref="L116:V116" si="15">L117</f>
        <v>56996</v>
      </c>
      <c r="M116" s="18">
        <f t="shared" si="15"/>
        <v>90095</v>
      </c>
      <c r="N116" s="18">
        <f t="shared" si="15"/>
        <v>56996</v>
      </c>
      <c r="O116" s="18">
        <f t="shared" si="15"/>
        <v>56996</v>
      </c>
      <c r="P116" s="18">
        <f t="shared" si="15"/>
        <v>56996</v>
      </c>
      <c r="Q116" s="18">
        <f t="shared" si="15"/>
        <v>94130</v>
      </c>
      <c r="R116" s="18">
        <f t="shared" si="15"/>
        <v>56996</v>
      </c>
      <c r="S116" s="18">
        <f t="shared" si="15"/>
        <v>56996</v>
      </c>
      <c r="T116" s="18">
        <f t="shared" si="15"/>
        <v>56996</v>
      </c>
      <c r="U116" s="18">
        <f t="shared" si="15"/>
        <v>56996</v>
      </c>
      <c r="V116" s="18">
        <f t="shared" si="15"/>
        <v>125651</v>
      </c>
    </row>
    <row r="117" spans="1:22" x14ac:dyDescent="0.25">
      <c r="A117" s="6" t="s">
        <v>120</v>
      </c>
      <c r="B117" s="4">
        <v>1.01</v>
      </c>
      <c r="E117" s="4" t="s">
        <v>0</v>
      </c>
      <c r="F117" s="4" t="s">
        <v>0</v>
      </c>
      <c r="G117" s="4" t="s">
        <v>0</v>
      </c>
      <c r="H117" s="4" t="s">
        <v>1</v>
      </c>
      <c r="I117" s="4" t="s">
        <v>2</v>
      </c>
      <c r="J117" s="4" t="s">
        <v>3</v>
      </c>
      <c r="K117" s="11">
        <f>SUM(K119:K120)</f>
        <v>66691</v>
      </c>
      <c r="L117" s="11">
        <f t="shared" ref="L117:V117" si="16">SUM(L119:L120)</f>
        <v>56996</v>
      </c>
      <c r="M117" s="11">
        <f t="shared" si="16"/>
        <v>90095</v>
      </c>
      <c r="N117" s="11">
        <f t="shared" si="16"/>
        <v>56996</v>
      </c>
      <c r="O117" s="11">
        <f t="shared" si="16"/>
        <v>56996</v>
      </c>
      <c r="P117" s="11">
        <f t="shared" si="16"/>
        <v>56996</v>
      </c>
      <c r="Q117" s="11">
        <f t="shared" si="16"/>
        <v>94130</v>
      </c>
      <c r="R117" s="11">
        <f t="shared" si="16"/>
        <v>56996</v>
      </c>
      <c r="S117" s="11">
        <f t="shared" si="16"/>
        <v>56996</v>
      </c>
      <c r="T117" s="11">
        <f t="shared" si="16"/>
        <v>56996</v>
      </c>
      <c r="U117" s="11">
        <f t="shared" si="16"/>
        <v>56996</v>
      </c>
      <c r="V117" s="11">
        <f t="shared" si="16"/>
        <v>125651</v>
      </c>
    </row>
    <row r="118" spans="1:22" x14ac:dyDescent="0.25">
      <c r="A118" s="6" t="s">
        <v>121</v>
      </c>
      <c r="B118" s="4">
        <v>1.01</v>
      </c>
      <c r="E118" s="4" t="s">
        <v>0</v>
      </c>
      <c r="F118" s="4" t="s">
        <v>0</v>
      </c>
      <c r="G118" s="4" t="s">
        <v>0</v>
      </c>
      <c r="H118" s="4" t="s">
        <v>1</v>
      </c>
      <c r="I118" s="4" t="s">
        <v>2</v>
      </c>
      <c r="J118" s="4" t="s">
        <v>3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</row>
    <row r="119" spans="1:22" x14ac:dyDescent="0.25">
      <c r="A119" s="6" t="s">
        <v>122</v>
      </c>
      <c r="B119" s="4">
        <v>1.01</v>
      </c>
      <c r="E119" s="4" t="s">
        <v>0</v>
      </c>
      <c r="F119" s="4" t="s">
        <v>0</v>
      </c>
      <c r="G119" s="4" t="s">
        <v>0</v>
      </c>
      <c r="H119" s="4" t="s">
        <v>1</v>
      </c>
      <c r="I119" s="4" t="s">
        <v>2</v>
      </c>
      <c r="J119" s="4" t="s">
        <v>3</v>
      </c>
      <c r="K119" s="12">
        <v>59160.023360647225</v>
      </c>
      <c r="L119" s="12">
        <v>50559.816039097466</v>
      </c>
      <c r="M119" s="12">
        <v>79921.163345541558</v>
      </c>
      <c r="N119" s="12">
        <v>50559.816039097466</v>
      </c>
      <c r="O119" s="12">
        <v>50559.816039097466</v>
      </c>
      <c r="P119" s="12">
        <v>50559.816039097466</v>
      </c>
      <c r="Q119" s="12">
        <v>83500.517295253085</v>
      </c>
      <c r="R119" s="12">
        <v>50559.816039097466</v>
      </c>
      <c r="S119" s="12">
        <v>50559.816039097466</v>
      </c>
      <c r="T119" s="12">
        <v>50559.816039097466</v>
      </c>
      <c r="U119" s="12">
        <v>50559.816039097466</v>
      </c>
      <c r="V119" s="12">
        <v>111462.05777824121</v>
      </c>
    </row>
    <row r="120" spans="1:22" x14ac:dyDescent="0.25">
      <c r="A120" s="6" t="s">
        <v>123</v>
      </c>
      <c r="B120" s="4">
        <v>1.01</v>
      </c>
      <c r="E120" s="4" t="s">
        <v>0</v>
      </c>
      <c r="F120" s="4" t="s">
        <v>0</v>
      </c>
      <c r="G120" s="4" t="s">
        <v>0</v>
      </c>
      <c r="H120" s="4" t="s">
        <v>1</v>
      </c>
      <c r="I120" s="4" t="s">
        <v>2</v>
      </c>
      <c r="J120" s="4" t="s">
        <v>3</v>
      </c>
      <c r="K120" s="12">
        <v>7530.9766393527725</v>
      </c>
      <c r="L120" s="12">
        <v>6436.1839609025301</v>
      </c>
      <c r="M120" s="12">
        <v>10173.836654458444</v>
      </c>
      <c r="N120" s="12">
        <v>6436.1839609025301</v>
      </c>
      <c r="O120" s="12">
        <v>6436.1839609025301</v>
      </c>
      <c r="P120" s="12">
        <v>6436.1839609025301</v>
      </c>
      <c r="Q120" s="12">
        <v>10629.482704746915</v>
      </c>
      <c r="R120" s="12">
        <v>6436.1839609025301</v>
      </c>
      <c r="S120" s="12">
        <v>6436.1839609025301</v>
      </c>
      <c r="T120" s="12">
        <v>6436.1839609025301</v>
      </c>
      <c r="U120" s="12">
        <v>6436.1839609025301</v>
      </c>
      <c r="V120" s="12">
        <v>14188.942221758787</v>
      </c>
    </row>
    <row r="121" spans="1:22" x14ac:dyDescent="0.25">
      <c r="A121" s="6" t="s">
        <v>124</v>
      </c>
      <c r="B121" s="4">
        <v>1.01</v>
      </c>
      <c r="E121" s="4" t="s">
        <v>0</v>
      </c>
      <c r="F121" s="4" t="s">
        <v>0</v>
      </c>
      <c r="G121" s="4" t="s">
        <v>0</v>
      </c>
      <c r="H121" s="4" t="s">
        <v>1</v>
      </c>
      <c r="I121" s="4" t="s">
        <v>2</v>
      </c>
      <c r="J121" s="4" t="s">
        <v>3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</row>
    <row r="122" spans="1:22" x14ac:dyDescent="0.25">
      <c r="A122" s="6" t="s">
        <v>125</v>
      </c>
      <c r="B122" s="4">
        <v>1.01</v>
      </c>
      <c r="E122" s="4" t="s">
        <v>0</v>
      </c>
      <c r="F122" s="4" t="s">
        <v>0</v>
      </c>
      <c r="G122" s="4" t="s">
        <v>0</v>
      </c>
      <c r="H122" s="4" t="s">
        <v>1</v>
      </c>
      <c r="I122" s="4" t="s">
        <v>2</v>
      </c>
      <c r="J122" s="4" t="s">
        <v>3</v>
      </c>
      <c r="K122" s="18">
        <f>K123+K125</f>
        <v>64445</v>
      </c>
      <c r="L122" s="18">
        <f t="shared" ref="L122:V122" si="17">L123+L125</f>
        <v>14722</v>
      </c>
      <c r="M122" s="18">
        <f t="shared" si="17"/>
        <v>22221</v>
      </c>
      <c r="N122" s="18">
        <f t="shared" si="17"/>
        <v>14722</v>
      </c>
      <c r="O122" s="18">
        <f t="shared" si="17"/>
        <v>14722</v>
      </c>
      <c r="P122" s="18">
        <f t="shared" si="17"/>
        <v>14722</v>
      </c>
      <c r="Q122" s="18">
        <f t="shared" si="17"/>
        <v>23137</v>
      </c>
      <c r="R122" s="18">
        <f t="shared" si="17"/>
        <v>14722</v>
      </c>
      <c r="S122" s="18">
        <f t="shared" si="17"/>
        <v>14722</v>
      </c>
      <c r="T122" s="18">
        <f t="shared" si="17"/>
        <v>14722</v>
      </c>
      <c r="U122" s="18">
        <f t="shared" si="17"/>
        <v>14722</v>
      </c>
      <c r="V122" s="18">
        <f t="shared" si="17"/>
        <v>30280</v>
      </c>
    </row>
    <row r="123" spans="1:22" x14ac:dyDescent="0.25">
      <c r="A123" s="6" t="s">
        <v>126</v>
      </c>
      <c r="B123" s="4">
        <v>1.01</v>
      </c>
      <c r="E123" s="4" t="s">
        <v>0</v>
      </c>
      <c r="F123" s="4" t="s">
        <v>0</v>
      </c>
      <c r="G123" s="4" t="s">
        <v>0</v>
      </c>
      <c r="H123" s="4" t="s">
        <v>1</v>
      </c>
      <c r="I123" s="4" t="s">
        <v>2</v>
      </c>
      <c r="J123" s="4" t="s">
        <v>3</v>
      </c>
      <c r="K123" s="11">
        <v>16952</v>
      </c>
      <c r="L123" s="11">
        <v>14722</v>
      </c>
      <c r="M123" s="11">
        <v>22221</v>
      </c>
      <c r="N123" s="11">
        <v>14722</v>
      </c>
      <c r="O123" s="11">
        <v>14722</v>
      </c>
      <c r="P123" s="11">
        <v>14722</v>
      </c>
      <c r="Q123" s="11">
        <v>23137</v>
      </c>
      <c r="R123" s="11">
        <v>14722</v>
      </c>
      <c r="S123" s="11">
        <v>14722</v>
      </c>
      <c r="T123" s="11">
        <v>14722</v>
      </c>
      <c r="U123" s="11">
        <v>14722</v>
      </c>
      <c r="V123" s="11">
        <v>30280</v>
      </c>
    </row>
    <row r="124" spans="1:22" x14ac:dyDescent="0.25">
      <c r="A124" s="6" t="s">
        <v>127</v>
      </c>
      <c r="B124" s="4">
        <v>1.01</v>
      </c>
      <c r="E124" s="4" t="s">
        <v>0</v>
      </c>
      <c r="F124" s="4" t="s">
        <v>0</v>
      </c>
      <c r="G124" s="4" t="s">
        <v>0</v>
      </c>
      <c r="H124" s="4" t="s">
        <v>1</v>
      </c>
      <c r="I124" s="4" t="s">
        <v>2</v>
      </c>
      <c r="J124" s="4" t="s">
        <v>3</v>
      </c>
      <c r="K124" s="12">
        <v>16952</v>
      </c>
      <c r="L124" s="12">
        <v>14722</v>
      </c>
      <c r="M124" s="12">
        <v>22221</v>
      </c>
      <c r="N124" s="12">
        <v>14722</v>
      </c>
      <c r="O124" s="12">
        <v>14722</v>
      </c>
      <c r="P124" s="12">
        <v>14722</v>
      </c>
      <c r="Q124" s="12">
        <v>23137</v>
      </c>
      <c r="R124" s="12">
        <v>14722</v>
      </c>
      <c r="S124" s="12">
        <v>14722</v>
      </c>
      <c r="T124" s="12">
        <v>14722</v>
      </c>
      <c r="U124" s="12">
        <v>14722</v>
      </c>
      <c r="V124" s="12">
        <v>30280</v>
      </c>
    </row>
    <row r="125" spans="1:22" x14ac:dyDescent="0.25">
      <c r="A125" s="6" t="s">
        <v>128</v>
      </c>
      <c r="B125" s="4">
        <v>1.01</v>
      </c>
      <c r="E125" s="4" t="s">
        <v>0</v>
      </c>
      <c r="F125" s="4" t="s">
        <v>0</v>
      </c>
      <c r="G125" s="4" t="s">
        <v>0</v>
      </c>
      <c r="H125" s="4" t="s">
        <v>1</v>
      </c>
      <c r="I125" s="4" t="s">
        <v>2</v>
      </c>
      <c r="J125" s="4" t="s">
        <v>3</v>
      </c>
      <c r="K125" s="11">
        <f>K126</f>
        <v>47493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</row>
    <row r="126" spans="1:22" x14ac:dyDescent="0.25">
      <c r="A126" s="6" t="s">
        <v>129</v>
      </c>
      <c r="B126" s="4">
        <v>1.01</v>
      </c>
      <c r="E126" s="4" t="s">
        <v>0</v>
      </c>
      <c r="F126" s="4" t="s">
        <v>0</v>
      </c>
      <c r="G126" s="4" t="s">
        <v>0</v>
      </c>
      <c r="H126" s="4" t="s">
        <v>1</v>
      </c>
      <c r="I126" s="4" t="s">
        <v>2</v>
      </c>
      <c r="J126" s="4" t="s">
        <v>3</v>
      </c>
      <c r="K126" s="11">
        <v>47493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</row>
    <row r="127" spans="1:22" x14ac:dyDescent="0.25">
      <c r="A127" s="6" t="s">
        <v>130</v>
      </c>
      <c r="B127" s="4">
        <v>1.01</v>
      </c>
      <c r="E127" s="4" t="s">
        <v>0</v>
      </c>
      <c r="F127" s="4" t="s">
        <v>0</v>
      </c>
      <c r="G127" s="4" t="s">
        <v>0</v>
      </c>
      <c r="H127" s="4" t="s">
        <v>1</v>
      </c>
      <c r="I127" s="4" t="s">
        <v>2</v>
      </c>
      <c r="J127" s="4" t="s">
        <v>3</v>
      </c>
      <c r="K127" s="12">
        <v>47493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</row>
    <row r="128" spans="1:22" x14ac:dyDescent="0.25">
      <c r="A128" s="6" t="s">
        <v>131</v>
      </c>
      <c r="B128" s="4">
        <v>1.01</v>
      </c>
      <c r="E128" s="4" t="s">
        <v>0</v>
      </c>
      <c r="F128" s="4" t="s">
        <v>0</v>
      </c>
      <c r="G128" s="4" t="s">
        <v>0</v>
      </c>
      <c r="H128" s="4" t="s">
        <v>1</v>
      </c>
      <c r="I128" s="4" t="s">
        <v>2</v>
      </c>
      <c r="J128" s="4" t="s">
        <v>3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</row>
    <row r="129" spans="1:22" x14ac:dyDescent="0.25">
      <c r="A129" s="6" t="s">
        <v>132</v>
      </c>
      <c r="B129" s="4">
        <v>1.01</v>
      </c>
      <c r="E129" s="4" t="s">
        <v>0</v>
      </c>
      <c r="F129" s="4" t="s">
        <v>0</v>
      </c>
      <c r="G129" s="4" t="s">
        <v>0</v>
      </c>
      <c r="H129" s="4" t="s">
        <v>1</v>
      </c>
      <c r="I129" s="4" t="s">
        <v>2</v>
      </c>
      <c r="J129" s="4" t="s">
        <v>3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</row>
    <row r="130" spans="1:22" x14ac:dyDescent="0.25">
      <c r="A130" s="6" t="s">
        <v>133</v>
      </c>
      <c r="B130" s="4">
        <v>1.01</v>
      </c>
      <c r="E130" s="4" t="s">
        <v>0</v>
      </c>
      <c r="F130" s="4" t="s">
        <v>0</v>
      </c>
      <c r="G130" s="4" t="s">
        <v>0</v>
      </c>
      <c r="H130" s="4" t="s">
        <v>1</v>
      </c>
      <c r="I130" s="4" t="s">
        <v>2</v>
      </c>
      <c r="J130" s="4" t="s">
        <v>3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</row>
    <row r="131" spans="1:22" x14ac:dyDescent="0.25">
      <c r="A131" s="6" t="s">
        <v>134</v>
      </c>
      <c r="B131" s="4">
        <v>1.01</v>
      </c>
      <c r="E131" s="4" t="s">
        <v>0</v>
      </c>
      <c r="F131" s="4" t="s">
        <v>0</v>
      </c>
      <c r="G131" s="4" t="s">
        <v>0</v>
      </c>
      <c r="H131" s="4" t="s">
        <v>1</v>
      </c>
      <c r="I131" s="4" t="s">
        <v>2</v>
      </c>
      <c r="J131" s="4" t="s">
        <v>3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  <c r="V131" s="11">
        <v>0</v>
      </c>
    </row>
    <row r="132" spans="1:22" x14ac:dyDescent="0.25">
      <c r="A132" s="6" t="s">
        <v>135</v>
      </c>
      <c r="B132" s="4">
        <v>1.01</v>
      </c>
      <c r="E132" s="4" t="s">
        <v>0</v>
      </c>
      <c r="F132" s="4" t="s">
        <v>0</v>
      </c>
      <c r="G132" s="4" t="s">
        <v>0</v>
      </c>
      <c r="H132" s="4" t="s">
        <v>1</v>
      </c>
      <c r="I132" s="4" t="s">
        <v>2</v>
      </c>
      <c r="J132" s="4" t="s">
        <v>3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</row>
    <row r="133" spans="1:22" x14ac:dyDescent="0.25">
      <c r="A133" s="6" t="s">
        <v>136</v>
      </c>
      <c r="B133" s="4">
        <v>1.01</v>
      </c>
      <c r="E133" s="4" t="s">
        <v>0</v>
      </c>
      <c r="F133" s="4" t="s">
        <v>0</v>
      </c>
      <c r="G133" s="4" t="s">
        <v>0</v>
      </c>
      <c r="H133" s="4" t="s">
        <v>1</v>
      </c>
      <c r="I133" s="4" t="s">
        <v>2</v>
      </c>
      <c r="J133" s="4" t="s">
        <v>3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</row>
    <row r="134" spans="1:22" x14ac:dyDescent="0.25">
      <c r="A134" s="6" t="s">
        <v>137</v>
      </c>
      <c r="B134" s="4">
        <v>1.01</v>
      </c>
      <c r="E134" s="4" t="s">
        <v>0</v>
      </c>
      <c r="F134" s="4" t="s">
        <v>0</v>
      </c>
      <c r="G134" s="4" t="s">
        <v>0</v>
      </c>
      <c r="H134" s="4" t="s">
        <v>1</v>
      </c>
      <c r="I134" s="4" t="s">
        <v>2</v>
      </c>
      <c r="J134" s="4" t="s">
        <v>3</v>
      </c>
      <c r="K134" s="18">
        <f>K135+K138+K140+K142+K144+K145+K146</f>
        <v>49118</v>
      </c>
      <c r="L134" s="18">
        <f t="shared" ref="L134:V134" si="18">L135+L138+L140+L142+L144+L145+L146</f>
        <v>4110</v>
      </c>
      <c r="M134" s="18">
        <f t="shared" si="18"/>
        <v>6206</v>
      </c>
      <c r="N134" s="18">
        <f t="shared" si="18"/>
        <v>4110</v>
      </c>
      <c r="O134" s="18">
        <f t="shared" si="18"/>
        <v>4110</v>
      </c>
      <c r="P134" s="18">
        <f t="shared" si="18"/>
        <v>4110</v>
      </c>
      <c r="Q134" s="18">
        <f t="shared" si="18"/>
        <v>6459</v>
      </c>
      <c r="R134" s="18">
        <f t="shared" si="18"/>
        <v>4110</v>
      </c>
      <c r="S134" s="18">
        <f t="shared" si="18"/>
        <v>4110</v>
      </c>
      <c r="T134" s="18">
        <f t="shared" si="18"/>
        <v>4110</v>
      </c>
      <c r="U134" s="18">
        <f t="shared" si="18"/>
        <v>4110</v>
      </c>
      <c r="V134" s="18">
        <f t="shared" si="18"/>
        <v>8456</v>
      </c>
    </row>
    <row r="135" spans="1:22" x14ac:dyDescent="0.25">
      <c r="A135" s="6" t="s">
        <v>138</v>
      </c>
      <c r="B135" s="4">
        <v>1.01</v>
      </c>
      <c r="E135" s="4" t="s">
        <v>0</v>
      </c>
      <c r="F135" s="4" t="s">
        <v>0</v>
      </c>
      <c r="G135" s="4" t="s">
        <v>0</v>
      </c>
      <c r="H135" s="4" t="s">
        <v>1</v>
      </c>
      <c r="I135" s="4" t="s">
        <v>2</v>
      </c>
      <c r="J135" s="4" t="s">
        <v>3</v>
      </c>
      <c r="K135" s="11">
        <v>4741</v>
      </c>
      <c r="L135" s="11">
        <v>4110</v>
      </c>
      <c r="M135" s="11">
        <v>6206</v>
      </c>
      <c r="N135" s="11">
        <v>4110</v>
      </c>
      <c r="O135" s="11">
        <v>4110</v>
      </c>
      <c r="P135" s="11">
        <v>4110</v>
      </c>
      <c r="Q135" s="11">
        <v>6459</v>
      </c>
      <c r="R135" s="11">
        <v>4110</v>
      </c>
      <c r="S135" s="11">
        <v>4110</v>
      </c>
      <c r="T135" s="11">
        <v>4110</v>
      </c>
      <c r="U135" s="11">
        <v>4110</v>
      </c>
      <c r="V135" s="11">
        <v>8456</v>
      </c>
    </row>
    <row r="136" spans="1:22" x14ac:dyDescent="0.25">
      <c r="A136" s="6" t="s">
        <v>139</v>
      </c>
      <c r="B136" s="4">
        <v>1.01</v>
      </c>
      <c r="E136" s="4" t="s">
        <v>0</v>
      </c>
      <c r="F136" s="4" t="s">
        <v>0</v>
      </c>
      <c r="G136" s="4" t="s">
        <v>0</v>
      </c>
      <c r="H136" s="4" t="s">
        <v>1</v>
      </c>
      <c r="I136" s="4" t="s">
        <v>2</v>
      </c>
      <c r="J136" s="4" t="s">
        <v>3</v>
      </c>
      <c r="K136" s="12">
        <v>4741</v>
      </c>
      <c r="L136" s="12">
        <v>4110</v>
      </c>
      <c r="M136" s="12">
        <v>6206</v>
      </c>
      <c r="N136" s="12">
        <v>4110</v>
      </c>
      <c r="O136" s="12">
        <v>4110</v>
      </c>
      <c r="P136" s="12">
        <v>4110</v>
      </c>
      <c r="Q136" s="12">
        <v>6459</v>
      </c>
      <c r="R136" s="12">
        <v>4110</v>
      </c>
      <c r="S136" s="12">
        <v>4110</v>
      </c>
      <c r="T136" s="12">
        <v>4110</v>
      </c>
      <c r="U136" s="12">
        <v>4110</v>
      </c>
      <c r="V136" s="12">
        <v>8456</v>
      </c>
    </row>
    <row r="137" spans="1:22" x14ac:dyDescent="0.25">
      <c r="A137" s="6" t="s">
        <v>140</v>
      </c>
      <c r="B137" s="4">
        <v>1.01</v>
      </c>
      <c r="E137" s="4" t="s">
        <v>0</v>
      </c>
      <c r="F137" s="4" t="s">
        <v>0</v>
      </c>
      <c r="G137" s="4" t="s">
        <v>0</v>
      </c>
      <c r="H137" s="4" t="s">
        <v>1</v>
      </c>
      <c r="I137" s="4" t="s">
        <v>2</v>
      </c>
      <c r="J137" s="4" t="s">
        <v>3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</row>
    <row r="138" spans="1:22" x14ac:dyDescent="0.25">
      <c r="A138" s="6" t="s">
        <v>141</v>
      </c>
      <c r="B138" s="4">
        <v>1.01</v>
      </c>
      <c r="E138" s="4" t="s">
        <v>0</v>
      </c>
      <c r="F138" s="4" t="s">
        <v>0</v>
      </c>
      <c r="G138" s="4" t="s">
        <v>0</v>
      </c>
      <c r="H138" s="4" t="s">
        <v>1</v>
      </c>
      <c r="I138" s="4" t="s">
        <v>2</v>
      </c>
      <c r="J138" s="4" t="s">
        <v>3</v>
      </c>
      <c r="K138" s="11">
        <v>26797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</row>
    <row r="139" spans="1:22" x14ac:dyDescent="0.25">
      <c r="A139" s="6" t="s">
        <v>142</v>
      </c>
      <c r="B139" s="4">
        <v>1.01</v>
      </c>
      <c r="E139" s="4" t="s">
        <v>0</v>
      </c>
      <c r="F139" s="4" t="s">
        <v>0</v>
      </c>
      <c r="G139" s="4" t="s">
        <v>0</v>
      </c>
      <c r="H139" s="4" t="s">
        <v>1</v>
      </c>
      <c r="I139" s="4" t="s">
        <v>2</v>
      </c>
      <c r="J139" s="4" t="s">
        <v>3</v>
      </c>
      <c r="K139" s="12">
        <v>26797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</row>
    <row r="140" spans="1:22" x14ac:dyDescent="0.25">
      <c r="A140" s="6" t="s">
        <v>143</v>
      </c>
      <c r="B140" s="4">
        <v>1.01</v>
      </c>
      <c r="E140" s="4" t="s">
        <v>0</v>
      </c>
      <c r="F140" s="4" t="s">
        <v>0</v>
      </c>
      <c r="G140" s="4" t="s">
        <v>0</v>
      </c>
      <c r="H140" s="4" t="s">
        <v>1</v>
      </c>
      <c r="I140" s="4" t="s">
        <v>2</v>
      </c>
      <c r="J140" s="4" t="s">
        <v>3</v>
      </c>
      <c r="K140" s="11">
        <v>5262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</row>
    <row r="141" spans="1:22" x14ac:dyDescent="0.25">
      <c r="A141" s="6" t="s">
        <v>144</v>
      </c>
      <c r="B141" s="4">
        <v>1.01</v>
      </c>
      <c r="E141" s="4" t="s">
        <v>0</v>
      </c>
      <c r="F141" s="4" t="s">
        <v>0</v>
      </c>
      <c r="G141" s="4" t="s">
        <v>0</v>
      </c>
      <c r="H141" s="4" t="s">
        <v>1</v>
      </c>
      <c r="I141" s="4" t="s">
        <v>2</v>
      </c>
      <c r="J141" s="4" t="s">
        <v>3</v>
      </c>
      <c r="K141" s="12">
        <v>5262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</row>
    <row r="142" spans="1:22" x14ac:dyDescent="0.25">
      <c r="A142" s="6" t="s">
        <v>145</v>
      </c>
      <c r="B142" s="4">
        <v>1.01</v>
      </c>
      <c r="E142" s="4" t="s">
        <v>0</v>
      </c>
      <c r="F142" s="4" t="s">
        <v>0</v>
      </c>
      <c r="G142" s="4" t="s">
        <v>0</v>
      </c>
      <c r="H142" s="4" t="s">
        <v>1</v>
      </c>
      <c r="I142" s="4" t="s">
        <v>2</v>
      </c>
      <c r="J142" s="4" t="s">
        <v>3</v>
      </c>
      <c r="K142" s="11">
        <v>12318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</row>
    <row r="143" spans="1:22" x14ac:dyDescent="0.25">
      <c r="A143" s="6" t="s">
        <v>146</v>
      </c>
      <c r="B143" s="4">
        <v>1.01</v>
      </c>
      <c r="E143" s="4" t="s">
        <v>0</v>
      </c>
      <c r="F143" s="4" t="s">
        <v>0</v>
      </c>
      <c r="G143" s="4" t="s">
        <v>0</v>
      </c>
      <c r="H143" s="4" t="s">
        <v>1</v>
      </c>
      <c r="I143" s="4" t="s">
        <v>2</v>
      </c>
      <c r="J143" s="4" t="s">
        <v>3</v>
      </c>
      <c r="K143" s="12">
        <v>12318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</row>
    <row r="144" spans="1:22" x14ac:dyDescent="0.25">
      <c r="A144" s="6" t="s">
        <v>147</v>
      </c>
      <c r="B144" s="4">
        <v>1.01</v>
      </c>
      <c r="E144" s="4" t="s">
        <v>0</v>
      </c>
      <c r="F144" s="4" t="s">
        <v>0</v>
      </c>
      <c r="G144" s="4" t="s">
        <v>0</v>
      </c>
      <c r="H144" s="4" t="s">
        <v>1</v>
      </c>
      <c r="I144" s="4" t="s">
        <v>2</v>
      </c>
      <c r="J144" s="4" t="s">
        <v>3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</row>
    <row r="145" spans="1:22" x14ac:dyDescent="0.25">
      <c r="A145" s="6" t="s">
        <v>148</v>
      </c>
      <c r="B145" s="4">
        <v>1.01</v>
      </c>
      <c r="E145" s="4" t="s">
        <v>0</v>
      </c>
      <c r="F145" s="4" t="s">
        <v>0</v>
      </c>
      <c r="G145" s="4" t="s">
        <v>0</v>
      </c>
      <c r="H145" s="4" t="s">
        <v>1</v>
      </c>
      <c r="I145" s="4" t="s">
        <v>2</v>
      </c>
      <c r="J145" s="4" t="s">
        <v>3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  <c r="V145" s="11">
        <v>0</v>
      </c>
    </row>
    <row r="146" spans="1:22" x14ac:dyDescent="0.25">
      <c r="A146" s="6" t="s">
        <v>149</v>
      </c>
      <c r="B146" s="4">
        <v>1.01</v>
      </c>
      <c r="E146" s="4" t="s">
        <v>0</v>
      </c>
      <c r="F146" s="4" t="s">
        <v>0</v>
      </c>
      <c r="G146" s="4" t="s">
        <v>0</v>
      </c>
      <c r="H146" s="4" t="s">
        <v>1</v>
      </c>
      <c r="I146" s="4" t="s">
        <v>2</v>
      </c>
      <c r="J146" s="4" t="s">
        <v>3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</row>
    <row r="147" spans="1:22" x14ac:dyDescent="0.25">
      <c r="A147" s="6" t="s">
        <v>150</v>
      </c>
      <c r="B147" s="4">
        <v>1.01</v>
      </c>
      <c r="E147" s="4" t="s">
        <v>0</v>
      </c>
      <c r="F147" s="4" t="s">
        <v>0</v>
      </c>
      <c r="G147" s="4" t="s">
        <v>0</v>
      </c>
      <c r="H147" s="4" t="s">
        <v>1</v>
      </c>
      <c r="I147" s="4" t="s">
        <v>2</v>
      </c>
      <c r="J147" s="4" t="s">
        <v>3</v>
      </c>
      <c r="K147" s="17">
        <f t="shared" ref="K147:V147" si="19">SUM(K148,K165,K181,K201,K215,K232,K245,K263,K272)</f>
        <v>1271846</v>
      </c>
      <c r="L147" s="17">
        <f t="shared" si="19"/>
        <v>295304</v>
      </c>
      <c r="M147" s="17">
        <f t="shared" si="19"/>
        <v>445742</v>
      </c>
      <c r="N147" s="17">
        <f t="shared" si="19"/>
        <v>295304</v>
      </c>
      <c r="O147" s="17">
        <f t="shared" si="19"/>
        <v>295304</v>
      </c>
      <c r="P147" s="17">
        <f t="shared" si="19"/>
        <v>295304</v>
      </c>
      <c r="Q147" s="17">
        <f t="shared" si="19"/>
        <v>464094</v>
      </c>
      <c r="R147" s="17">
        <f t="shared" si="19"/>
        <v>295304</v>
      </c>
      <c r="S147" s="17">
        <f t="shared" si="19"/>
        <v>295304</v>
      </c>
      <c r="T147" s="17">
        <f t="shared" si="19"/>
        <v>295304</v>
      </c>
      <c r="U147" s="17">
        <f t="shared" si="19"/>
        <v>295304</v>
      </c>
      <c r="V147" s="17">
        <f t="shared" si="19"/>
        <v>607166</v>
      </c>
    </row>
    <row r="148" spans="1:22" x14ac:dyDescent="0.25">
      <c r="A148" s="6" t="s">
        <v>151</v>
      </c>
      <c r="B148" s="4">
        <v>1.01</v>
      </c>
      <c r="E148" s="4" t="s">
        <v>0</v>
      </c>
      <c r="F148" s="4" t="s">
        <v>0</v>
      </c>
      <c r="G148" s="4" t="s">
        <v>0</v>
      </c>
      <c r="H148" s="4" t="s">
        <v>1</v>
      </c>
      <c r="I148" s="4" t="s">
        <v>2</v>
      </c>
      <c r="J148" s="4" t="s">
        <v>3</v>
      </c>
      <c r="K148" s="11">
        <f t="shared" ref="K148:V148" si="20">K149+K151+K152+K154+K156+K158+K159+K161+K163</f>
        <v>143945</v>
      </c>
      <c r="L148" s="11">
        <f t="shared" si="20"/>
        <v>48052</v>
      </c>
      <c r="M148" s="11">
        <f t="shared" si="20"/>
        <v>74205</v>
      </c>
      <c r="N148" s="11">
        <f t="shared" si="20"/>
        <v>42648</v>
      </c>
      <c r="O148" s="11">
        <f t="shared" si="20"/>
        <v>41566</v>
      </c>
      <c r="P148" s="11">
        <f t="shared" si="20"/>
        <v>51592</v>
      </c>
      <c r="Q148" s="11">
        <f t="shared" si="20"/>
        <v>81105</v>
      </c>
      <c r="R148" s="11">
        <f t="shared" si="20"/>
        <v>51603</v>
      </c>
      <c r="S148" s="11">
        <f t="shared" si="20"/>
        <v>51603</v>
      </c>
      <c r="T148" s="11">
        <f t="shared" si="20"/>
        <v>51603</v>
      </c>
      <c r="U148" s="11">
        <f t="shared" si="20"/>
        <v>51603</v>
      </c>
      <c r="V148" s="11">
        <f t="shared" si="20"/>
        <v>105946</v>
      </c>
    </row>
    <row r="149" spans="1:22" x14ac:dyDescent="0.25">
      <c r="A149" s="6" t="s">
        <v>152</v>
      </c>
      <c r="B149" s="4">
        <v>1.01</v>
      </c>
      <c r="E149" s="4" t="s">
        <v>0</v>
      </c>
      <c r="F149" s="4" t="s">
        <v>0</v>
      </c>
      <c r="G149" s="4" t="s">
        <v>0</v>
      </c>
      <c r="H149" s="4" t="s">
        <v>1</v>
      </c>
      <c r="I149" s="4" t="s">
        <v>2</v>
      </c>
      <c r="J149" s="4" t="s">
        <v>3</v>
      </c>
      <c r="K149" s="11">
        <v>10709</v>
      </c>
      <c r="L149" s="11">
        <v>9089</v>
      </c>
      <c r="M149" s="11">
        <v>14480</v>
      </c>
      <c r="N149" s="11">
        <v>9089</v>
      </c>
      <c r="O149" s="11">
        <v>9089</v>
      </c>
      <c r="P149" s="11">
        <v>9089</v>
      </c>
      <c r="Q149" s="11">
        <v>15137</v>
      </c>
      <c r="R149" s="11">
        <v>9089</v>
      </c>
      <c r="S149" s="11">
        <v>9089</v>
      </c>
      <c r="T149" s="11">
        <v>9089</v>
      </c>
      <c r="U149" s="11">
        <v>9087</v>
      </c>
      <c r="V149" s="11">
        <v>20075</v>
      </c>
    </row>
    <row r="150" spans="1:22" x14ac:dyDescent="0.25">
      <c r="A150" s="7" t="s">
        <v>153</v>
      </c>
      <c r="B150" s="4">
        <v>1.01</v>
      </c>
      <c r="E150" s="4" t="s">
        <v>0</v>
      </c>
      <c r="F150" s="4" t="s">
        <v>0</v>
      </c>
      <c r="G150" s="4" t="s">
        <v>0</v>
      </c>
      <c r="H150" s="4" t="s">
        <v>1</v>
      </c>
      <c r="I150" s="4" t="s">
        <v>2</v>
      </c>
      <c r="J150" s="4" t="s">
        <v>3</v>
      </c>
      <c r="K150" s="12">
        <v>10709</v>
      </c>
      <c r="L150" s="12">
        <v>9089</v>
      </c>
      <c r="M150" s="12">
        <v>14480</v>
      </c>
      <c r="N150" s="12">
        <v>9089</v>
      </c>
      <c r="O150" s="12">
        <v>9089</v>
      </c>
      <c r="P150" s="12">
        <v>9089</v>
      </c>
      <c r="Q150" s="12">
        <v>15137</v>
      </c>
      <c r="R150" s="12">
        <v>9089</v>
      </c>
      <c r="S150" s="12">
        <v>9089</v>
      </c>
      <c r="T150" s="12">
        <v>9089</v>
      </c>
      <c r="U150" s="12">
        <v>9087</v>
      </c>
      <c r="V150" s="12">
        <v>20075</v>
      </c>
    </row>
    <row r="151" spans="1:22" x14ac:dyDescent="0.25">
      <c r="A151" s="7" t="s">
        <v>154</v>
      </c>
      <c r="B151" s="4">
        <v>1.01</v>
      </c>
      <c r="E151" s="4" t="s">
        <v>0</v>
      </c>
      <c r="F151" s="4" t="s">
        <v>0</v>
      </c>
      <c r="G151" s="4" t="s">
        <v>0</v>
      </c>
      <c r="H151" s="4" t="s">
        <v>1</v>
      </c>
      <c r="I151" s="4" t="s">
        <v>2</v>
      </c>
      <c r="J151" s="4" t="s">
        <v>3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</row>
    <row r="152" spans="1:22" x14ac:dyDescent="0.25">
      <c r="A152" s="7" t="s">
        <v>155</v>
      </c>
      <c r="B152" s="4">
        <v>1.01</v>
      </c>
      <c r="E152" s="4" t="s">
        <v>0</v>
      </c>
      <c r="F152" s="4" t="s">
        <v>0</v>
      </c>
      <c r="G152" s="4" t="s">
        <v>0</v>
      </c>
      <c r="H152" s="4" t="s">
        <v>1</v>
      </c>
      <c r="I152" s="4" t="s">
        <v>2</v>
      </c>
      <c r="J152" s="4" t="s">
        <v>3</v>
      </c>
      <c r="K152" s="11">
        <v>27443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</row>
    <row r="153" spans="1:22" x14ac:dyDescent="0.25">
      <c r="A153" s="7" t="s">
        <v>156</v>
      </c>
      <c r="B153" s="4">
        <v>1.01</v>
      </c>
      <c r="E153" s="4" t="s">
        <v>0</v>
      </c>
      <c r="F153" s="4" t="s">
        <v>0</v>
      </c>
      <c r="G153" s="4" t="s">
        <v>0</v>
      </c>
      <c r="H153" s="4" t="s">
        <v>1</v>
      </c>
      <c r="I153" s="4" t="s">
        <v>2</v>
      </c>
      <c r="J153" s="4" t="s">
        <v>3</v>
      </c>
      <c r="K153" s="12">
        <v>27443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</row>
    <row r="154" spans="1:22" x14ac:dyDescent="0.25">
      <c r="A154" s="7" t="s">
        <v>157</v>
      </c>
      <c r="B154" s="4">
        <v>1.01</v>
      </c>
      <c r="E154" s="4" t="s">
        <v>0</v>
      </c>
      <c r="F154" s="4" t="s">
        <v>0</v>
      </c>
      <c r="G154" s="4" t="s">
        <v>0</v>
      </c>
      <c r="H154" s="4" t="s">
        <v>1</v>
      </c>
      <c r="I154" s="4" t="s">
        <v>2</v>
      </c>
      <c r="J154" s="4" t="s">
        <v>3</v>
      </c>
      <c r="K154" s="11">
        <v>43071</v>
      </c>
      <c r="L154" s="11">
        <v>37476</v>
      </c>
      <c r="M154" s="11">
        <v>56569</v>
      </c>
      <c r="N154" s="11">
        <v>29641</v>
      </c>
      <c r="O154" s="11">
        <v>28558</v>
      </c>
      <c r="P154" s="11">
        <v>33558</v>
      </c>
      <c r="Q154" s="11">
        <v>54979</v>
      </c>
      <c r="R154" s="11">
        <v>33558</v>
      </c>
      <c r="S154" s="11">
        <v>33558</v>
      </c>
      <c r="T154" s="11">
        <v>33558</v>
      </c>
      <c r="U154" s="11">
        <v>33558</v>
      </c>
      <c r="V154" s="11">
        <v>73158</v>
      </c>
    </row>
    <row r="155" spans="1:22" x14ac:dyDescent="0.25">
      <c r="A155" s="7" t="s">
        <v>158</v>
      </c>
      <c r="B155" s="4">
        <v>1.01</v>
      </c>
      <c r="E155" s="4" t="s">
        <v>0</v>
      </c>
      <c r="F155" s="4" t="s">
        <v>0</v>
      </c>
      <c r="G155" s="4" t="s">
        <v>0</v>
      </c>
      <c r="H155" s="4" t="s">
        <v>1</v>
      </c>
      <c r="I155" s="4" t="s">
        <v>2</v>
      </c>
      <c r="J155" s="4" t="s">
        <v>3</v>
      </c>
      <c r="K155" s="12">
        <v>43071</v>
      </c>
      <c r="L155" s="12">
        <v>37476</v>
      </c>
      <c r="M155" s="12">
        <v>56569</v>
      </c>
      <c r="N155" s="12">
        <v>29641</v>
      </c>
      <c r="O155" s="12">
        <v>28558</v>
      </c>
      <c r="P155" s="12">
        <v>33558</v>
      </c>
      <c r="Q155" s="12">
        <v>54979</v>
      </c>
      <c r="R155" s="12">
        <v>33558</v>
      </c>
      <c r="S155" s="12">
        <v>33558</v>
      </c>
      <c r="T155" s="12">
        <v>33558</v>
      </c>
      <c r="U155" s="12">
        <v>33558</v>
      </c>
      <c r="V155" s="12">
        <v>73158</v>
      </c>
    </row>
    <row r="156" spans="1:22" x14ac:dyDescent="0.25">
      <c r="A156" s="7" t="s">
        <v>159</v>
      </c>
      <c r="B156" s="4">
        <v>1.01</v>
      </c>
      <c r="E156" s="4" t="s">
        <v>0</v>
      </c>
      <c r="F156" s="4" t="s">
        <v>0</v>
      </c>
      <c r="G156" s="4" t="s">
        <v>0</v>
      </c>
      <c r="H156" s="4" t="s">
        <v>1</v>
      </c>
      <c r="I156" s="4" t="s">
        <v>2</v>
      </c>
      <c r="J156" s="4" t="s">
        <v>3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</row>
    <row r="157" spans="1:22" x14ac:dyDescent="0.25">
      <c r="A157" s="7" t="s">
        <v>160</v>
      </c>
      <c r="B157" s="4">
        <v>1.01</v>
      </c>
      <c r="E157" s="4" t="s">
        <v>0</v>
      </c>
      <c r="F157" s="4" t="s">
        <v>0</v>
      </c>
      <c r="G157" s="4" t="s">
        <v>0</v>
      </c>
      <c r="H157" s="4" t="s">
        <v>1</v>
      </c>
      <c r="I157" s="4" t="s">
        <v>2</v>
      </c>
      <c r="J157" s="4" t="s">
        <v>3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</row>
    <row r="158" spans="1:22" x14ac:dyDescent="0.25">
      <c r="A158" s="7" t="s">
        <v>161</v>
      </c>
      <c r="B158" s="4">
        <v>1.01</v>
      </c>
      <c r="E158" s="4" t="s">
        <v>0</v>
      </c>
      <c r="F158" s="4" t="s">
        <v>0</v>
      </c>
      <c r="G158" s="4" t="s">
        <v>0</v>
      </c>
      <c r="H158" s="4" t="s">
        <v>1</v>
      </c>
      <c r="I158" s="4" t="s">
        <v>2</v>
      </c>
      <c r="J158" s="4" t="s">
        <v>3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  <c r="V158" s="11">
        <v>0</v>
      </c>
    </row>
    <row r="159" spans="1:22" x14ac:dyDescent="0.25">
      <c r="A159" s="7" t="s">
        <v>162</v>
      </c>
      <c r="B159" s="4">
        <v>1.01</v>
      </c>
      <c r="E159" s="4" t="s">
        <v>0</v>
      </c>
      <c r="F159" s="4" t="s">
        <v>0</v>
      </c>
      <c r="G159" s="4" t="s">
        <v>0</v>
      </c>
      <c r="H159" s="4" t="s">
        <v>1</v>
      </c>
      <c r="I159" s="4" t="s">
        <v>2</v>
      </c>
      <c r="J159" s="4" t="s">
        <v>3</v>
      </c>
      <c r="K159" s="11">
        <v>13570</v>
      </c>
      <c r="L159" s="11">
        <v>1487</v>
      </c>
      <c r="M159" s="11">
        <v>3156</v>
      </c>
      <c r="N159" s="11">
        <v>3918</v>
      </c>
      <c r="O159" s="11">
        <v>3919</v>
      </c>
      <c r="P159" s="11">
        <v>8945</v>
      </c>
      <c r="Q159" s="11">
        <v>10989</v>
      </c>
      <c r="R159" s="11">
        <v>8956</v>
      </c>
      <c r="S159" s="11">
        <v>8956</v>
      </c>
      <c r="T159" s="11">
        <v>8956</v>
      </c>
      <c r="U159" s="11">
        <v>8958</v>
      </c>
      <c r="V159" s="11">
        <v>12713</v>
      </c>
    </row>
    <row r="160" spans="1:22" x14ac:dyDescent="0.25">
      <c r="A160" s="7" t="s">
        <v>163</v>
      </c>
      <c r="B160" s="4">
        <v>1.01</v>
      </c>
      <c r="E160" s="4" t="s">
        <v>0</v>
      </c>
      <c r="F160" s="4" t="s">
        <v>0</v>
      </c>
      <c r="G160" s="4" t="s">
        <v>0</v>
      </c>
      <c r="H160" s="4" t="s">
        <v>1</v>
      </c>
      <c r="I160" s="4" t="s">
        <v>2</v>
      </c>
      <c r="J160" s="4" t="s">
        <v>3</v>
      </c>
      <c r="K160" s="12">
        <v>13570</v>
      </c>
      <c r="L160" s="12">
        <v>1487</v>
      </c>
      <c r="M160" s="12">
        <v>3156</v>
      </c>
      <c r="N160" s="12">
        <v>3918</v>
      </c>
      <c r="O160" s="12">
        <v>3919</v>
      </c>
      <c r="P160" s="12">
        <v>8945</v>
      </c>
      <c r="Q160" s="12">
        <v>10989</v>
      </c>
      <c r="R160" s="12">
        <v>8956</v>
      </c>
      <c r="S160" s="12">
        <v>8956</v>
      </c>
      <c r="T160" s="12">
        <v>8956</v>
      </c>
      <c r="U160" s="12">
        <v>8958</v>
      </c>
      <c r="V160" s="12">
        <v>12713</v>
      </c>
    </row>
    <row r="161" spans="1:22" x14ac:dyDescent="0.25">
      <c r="A161" s="7" t="s">
        <v>164</v>
      </c>
      <c r="B161" s="4">
        <v>1.01</v>
      </c>
      <c r="E161" s="4" t="s">
        <v>0</v>
      </c>
      <c r="F161" s="4" t="s">
        <v>0</v>
      </c>
      <c r="G161" s="4" t="s">
        <v>0</v>
      </c>
      <c r="H161" s="4" t="s">
        <v>1</v>
      </c>
      <c r="I161" s="4" t="s">
        <v>2</v>
      </c>
      <c r="J161" s="4" t="s">
        <v>3</v>
      </c>
      <c r="K161" s="11">
        <v>44981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  <c r="V161" s="11">
        <v>0</v>
      </c>
    </row>
    <row r="162" spans="1:22" x14ac:dyDescent="0.25">
      <c r="A162" s="7" t="s">
        <v>165</v>
      </c>
      <c r="B162" s="4">
        <v>1.01</v>
      </c>
      <c r="E162" s="4" t="s">
        <v>0</v>
      </c>
      <c r="F162" s="4" t="s">
        <v>0</v>
      </c>
      <c r="G162" s="4" t="s">
        <v>0</v>
      </c>
      <c r="H162" s="4" t="s">
        <v>1</v>
      </c>
      <c r="I162" s="4" t="s">
        <v>2</v>
      </c>
      <c r="J162" s="4" t="s">
        <v>3</v>
      </c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x14ac:dyDescent="0.25">
      <c r="A163" s="7" t="s">
        <v>166</v>
      </c>
      <c r="B163" s="4">
        <v>1.01</v>
      </c>
      <c r="E163" s="4" t="s">
        <v>0</v>
      </c>
      <c r="F163" s="4" t="s">
        <v>0</v>
      </c>
      <c r="G163" s="4" t="s">
        <v>0</v>
      </c>
      <c r="H163" s="4" t="s">
        <v>1</v>
      </c>
      <c r="I163" s="4" t="s">
        <v>2</v>
      </c>
      <c r="J163" s="4" t="s">
        <v>3</v>
      </c>
      <c r="K163" s="11">
        <v>4171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</row>
    <row r="164" spans="1:22" x14ac:dyDescent="0.25">
      <c r="A164" s="7" t="s">
        <v>167</v>
      </c>
      <c r="B164" s="4">
        <v>1.01</v>
      </c>
      <c r="E164" s="4" t="s">
        <v>0</v>
      </c>
      <c r="F164" s="4" t="s">
        <v>0</v>
      </c>
      <c r="G164" s="4" t="s">
        <v>0</v>
      </c>
      <c r="H164" s="4" t="s">
        <v>1</v>
      </c>
      <c r="I164" s="4" t="s">
        <v>2</v>
      </c>
      <c r="J164" s="4" t="s">
        <v>3</v>
      </c>
      <c r="K164" s="12">
        <v>4171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</row>
    <row r="165" spans="1:22" x14ac:dyDescent="0.25">
      <c r="A165" s="7" t="s">
        <v>168</v>
      </c>
      <c r="B165" s="4">
        <v>1.01</v>
      </c>
      <c r="E165" s="4" t="s">
        <v>0</v>
      </c>
      <c r="F165" s="4" t="s">
        <v>0</v>
      </c>
      <c r="G165" s="4" t="s">
        <v>0</v>
      </c>
      <c r="H165" s="4" t="s">
        <v>1</v>
      </c>
      <c r="I165" s="4" t="s">
        <v>2</v>
      </c>
      <c r="J165" s="4" t="s">
        <v>3</v>
      </c>
      <c r="K165" s="11">
        <f t="shared" ref="K165:V165" si="21">K166+K167+K169+K172+K173+K176+K178+K179+K180</f>
        <v>34654</v>
      </c>
      <c r="L165" s="11">
        <f t="shared" si="21"/>
        <v>30548</v>
      </c>
      <c r="M165" s="11">
        <f t="shared" si="21"/>
        <v>44077</v>
      </c>
      <c r="N165" s="11">
        <f t="shared" si="21"/>
        <v>30548</v>
      </c>
      <c r="O165" s="11">
        <f t="shared" si="21"/>
        <v>26548</v>
      </c>
      <c r="P165" s="11">
        <f t="shared" si="21"/>
        <v>30548</v>
      </c>
      <c r="Q165" s="11">
        <f t="shared" si="21"/>
        <v>45729</v>
      </c>
      <c r="R165" s="11">
        <f t="shared" si="21"/>
        <v>30548</v>
      </c>
      <c r="S165" s="11">
        <f t="shared" si="21"/>
        <v>30548</v>
      </c>
      <c r="T165" s="11">
        <f t="shared" si="21"/>
        <v>30548</v>
      </c>
      <c r="U165" s="11">
        <f t="shared" si="21"/>
        <v>30548</v>
      </c>
      <c r="V165" s="11">
        <f t="shared" si="21"/>
        <v>58616</v>
      </c>
    </row>
    <row r="166" spans="1:22" x14ac:dyDescent="0.25">
      <c r="A166" s="7" t="s">
        <v>169</v>
      </c>
      <c r="B166" s="4">
        <v>1.01</v>
      </c>
      <c r="E166" s="4" t="s">
        <v>0</v>
      </c>
      <c r="F166" s="4" t="s">
        <v>0</v>
      </c>
      <c r="G166" s="4" t="s">
        <v>0</v>
      </c>
      <c r="H166" s="4" t="s">
        <v>1</v>
      </c>
      <c r="I166" s="4" t="s">
        <v>2</v>
      </c>
      <c r="J166" s="4" t="s">
        <v>3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  <c r="V166" s="11">
        <v>0</v>
      </c>
    </row>
    <row r="167" spans="1:22" x14ac:dyDescent="0.25">
      <c r="A167" s="7" t="s">
        <v>170</v>
      </c>
      <c r="B167" s="4">
        <v>1.01</v>
      </c>
      <c r="E167" s="4" t="s">
        <v>0</v>
      </c>
      <c r="F167" s="4" t="s">
        <v>0</v>
      </c>
      <c r="G167" s="4" t="s">
        <v>0</v>
      </c>
      <c r="H167" s="4" t="s">
        <v>1</v>
      </c>
      <c r="I167" s="4" t="s">
        <v>2</v>
      </c>
      <c r="J167" s="4" t="s">
        <v>3</v>
      </c>
      <c r="K167" s="11">
        <v>25813</v>
      </c>
      <c r="L167" s="11">
        <v>22937</v>
      </c>
      <c r="M167" s="11">
        <v>32588</v>
      </c>
      <c r="N167" s="11">
        <v>22937</v>
      </c>
      <c r="O167" s="11">
        <v>18937</v>
      </c>
      <c r="P167" s="11">
        <v>22937</v>
      </c>
      <c r="Q167" s="11">
        <v>33764</v>
      </c>
      <c r="R167" s="11">
        <v>22937</v>
      </c>
      <c r="S167" s="11">
        <v>22937</v>
      </c>
      <c r="T167" s="11">
        <v>22937</v>
      </c>
      <c r="U167" s="11">
        <v>22937</v>
      </c>
      <c r="V167" s="11">
        <v>42957</v>
      </c>
    </row>
    <row r="168" spans="1:22" x14ac:dyDescent="0.25">
      <c r="A168" s="7" t="s">
        <v>171</v>
      </c>
      <c r="B168" s="4">
        <v>1.01</v>
      </c>
      <c r="E168" s="4" t="s">
        <v>0</v>
      </c>
      <c r="F168" s="4" t="s">
        <v>0</v>
      </c>
      <c r="G168" s="4" t="s">
        <v>0</v>
      </c>
      <c r="H168" s="4" t="s">
        <v>1</v>
      </c>
      <c r="I168" s="4" t="s">
        <v>2</v>
      </c>
      <c r="J168" s="4" t="s">
        <v>3</v>
      </c>
      <c r="K168" s="12">
        <v>25813</v>
      </c>
      <c r="L168" s="12">
        <v>22937</v>
      </c>
      <c r="M168" s="12">
        <v>32588</v>
      </c>
      <c r="N168" s="12">
        <v>22937</v>
      </c>
      <c r="O168" s="12">
        <v>18937</v>
      </c>
      <c r="P168" s="12">
        <v>22937</v>
      </c>
      <c r="Q168" s="12">
        <v>33764</v>
      </c>
      <c r="R168" s="12">
        <v>22937</v>
      </c>
      <c r="S168" s="12">
        <v>22937</v>
      </c>
      <c r="T168" s="12">
        <v>22937</v>
      </c>
      <c r="U168" s="12">
        <v>22937</v>
      </c>
      <c r="V168" s="12">
        <v>42957</v>
      </c>
    </row>
    <row r="169" spans="1:22" x14ac:dyDescent="0.25">
      <c r="A169" s="7" t="s">
        <v>172</v>
      </c>
      <c r="B169" s="4">
        <v>1.01</v>
      </c>
      <c r="E169" s="4" t="s">
        <v>0</v>
      </c>
      <c r="F169" s="4" t="s">
        <v>0</v>
      </c>
      <c r="G169" s="4" t="s">
        <v>0</v>
      </c>
      <c r="H169" s="4" t="s">
        <v>1</v>
      </c>
      <c r="I169" s="4" t="s">
        <v>2</v>
      </c>
      <c r="J169" s="4" t="s">
        <v>3</v>
      </c>
      <c r="K169" s="11">
        <v>5487</v>
      </c>
      <c r="L169" s="11">
        <v>4741</v>
      </c>
      <c r="M169" s="11">
        <v>7156</v>
      </c>
      <c r="N169" s="11">
        <v>4741</v>
      </c>
      <c r="O169" s="11">
        <v>4741</v>
      </c>
      <c r="P169" s="11">
        <v>4741</v>
      </c>
      <c r="Q169" s="11">
        <v>7451</v>
      </c>
      <c r="R169" s="11">
        <v>4741</v>
      </c>
      <c r="S169" s="11">
        <v>4741</v>
      </c>
      <c r="T169" s="11">
        <v>4741</v>
      </c>
      <c r="U169" s="11">
        <v>4741</v>
      </c>
      <c r="V169" s="11">
        <v>9753</v>
      </c>
    </row>
    <row r="170" spans="1:22" x14ac:dyDescent="0.25">
      <c r="A170" s="7" t="s">
        <v>173</v>
      </c>
      <c r="B170" s="4">
        <v>1.01</v>
      </c>
      <c r="E170" s="4" t="s">
        <v>0</v>
      </c>
      <c r="F170" s="4" t="s">
        <v>0</v>
      </c>
      <c r="G170" s="4" t="s">
        <v>0</v>
      </c>
      <c r="H170" s="4" t="s">
        <v>1</v>
      </c>
      <c r="I170" s="4" t="s">
        <v>2</v>
      </c>
      <c r="J170" s="4" t="s">
        <v>3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</row>
    <row r="171" spans="1:22" x14ac:dyDescent="0.25">
      <c r="A171" s="7" t="s">
        <v>174</v>
      </c>
      <c r="B171" s="4">
        <v>1.01</v>
      </c>
      <c r="E171" s="4" t="s">
        <v>0</v>
      </c>
      <c r="F171" s="4" t="s">
        <v>0</v>
      </c>
      <c r="G171" s="4" t="s">
        <v>0</v>
      </c>
      <c r="H171" s="4" t="s">
        <v>1</v>
      </c>
      <c r="I171" s="4" t="s">
        <v>2</v>
      </c>
      <c r="J171" s="4" t="s">
        <v>3</v>
      </c>
      <c r="K171" s="12">
        <v>5487</v>
      </c>
      <c r="L171" s="12">
        <v>4741</v>
      </c>
      <c r="M171" s="12">
        <v>7156</v>
      </c>
      <c r="N171" s="12">
        <v>4741</v>
      </c>
      <c r="O171" s="12">
        <v>4741</v>
      </c>
      <c r="P171" s="12">
        <v>4741</v>
      </c>
      <c r="Q171" s="12">
        <v>7451</v>
      </c>
      <c r="R171" s="12">
        <v>4741</v>
      </c>
      <c r="S171" s="12">
        <v>4741</v>
      </c>
      <c r="T171" s="12">
        <v>4741</v>
      </c>
      <c r="U171" s="12">
        <v>4741</v>
      </c>
      <c r="V171" s="12">
        <v>9753</v>
      </c>
    </row>
    <row r="172" spans="1:22" x14ac:dyDescent="0.25">
      <c r="A172" s="7" t="s">
        <v>175</v>
      </c>
      <c r="B172" s="4">
        <v>1.01</v>
      </c>
      <c r="E172" s="4" t="s">
        <v>0</v>
      </c>
      <c r="F172" s="4" t="s">
        <v>0</v>
      </c>
      <c r="G172" s="4" t="s">
        <v>0</v>
      </c>
      <c r="H172" s="4" t="s">
        <v>1</v>
      </c>
      <c r="I172" s="4" t="s">
        <v>2</v>
      </c>
      <c r="J172" s="4" t="s">
        <v>3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</row>
    <row r="173" spans="1:22" x14ac:dyDescent="0.25">
      <c r="A173" s="7" t="s">
        <v>176</v>
      </c>
      <c r="B173" s="4">
        <v>1.01</v>
      </c>
      <c r="E173" s="4" t="s">
        <v>0</v>
      </c>
      <c r="F173" s="4" t="s">
        <v>0</v>
      </c>
      <c r="G173" s="4" t="s">
        <v>0</v>
      </c>
      <c r="H173" s="4" t="s">
        <v>1</v>
      </c>
      <c r="I173" s="4" t="s">
        <v>2</v>
      </c>
      <c r="J173" s="4" t="s">
        <v>3</v>
      </c>
      <c r="K173" s="11">
        <v>3354</v>
      </c>
      <c r="L173" s="11">
        <v>2870</v>
      </c>
      <c r="M173" s="11">
        <v>4333</v>
      </c>
      <c r="N173" s="11">
        <v>2870</v>
      </c>
      <c r="O173" s="11">
        <v>2870</v>
      </c>
      <c r="P173" s="11">
        <v>2870</v>
      </c>
      <c r="Q173" s="11">
        <v>4514</v>
      </c>
      <c r="R173" s="11">
        <v>2870</v>
      </c>
      <c r="S173" s="11">
        <v>2870</v>
      </c>
      <c r="T173" s="11">
        <v>2870</v>
      </c>
      <c r="U173" s="11">
        <v>2870</v>
      </c>
      <c r="V173" s="11">
        <v>5906</v>
      </c>
    </row>
    <row r="174" spans="1:22" x14ac:dyDescent="0.25">
      <c r="A174" s="7" t="s">
        <v>177</v>
      </c>
      <c r="B174" s="4">
        <v>1.01</v>
      </c>
      <c r="E174" s="4" t="s">
        <v>0</v>
      </c>
      <c r="F174" s="4" t="s">
        <v>0</v>
      </c>
      <c r="G174" s="4" t="s">
        <v>0</v>
      </c>
      <c r="H174" s="4" t="s">
        <v>1</v>
      </c>
      <c r="I174" s="4" t="s">
        <v>2</v>
      </c>
      <c r="J174" s="4" t="s">
        <v>3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</row>
    <row r="175" spans="1:22" x14ac:dyDescent="0.25">
      <c r="A175" s="7" t="s">
        <v>178</v>
      </c>
      <c r="B175" s="4">
        <v>1.01</v>
      </c>
      <c r="E175" s="4" t="s">
        <v>0</v>
      </c>
      <c r="F175" s="4" t="s">
        <v>0</v>
      </c>
      <c r="G175" s="4" t="s">
        <v>0</v>
      </c>
      <c r="H175" s="4" t="s">
        <v>1</v>
      </c>
      <c r="I175" s="4" t="s">
        <v>2</v>
      </c>
      <c r="J175" s="4" t="s">
        <v>3</v>
      </c>
      <c r="K175" s="12">
        <v>3354</v>
      </c>
      <c r="L175" s="12">
        <v>2870</v>
      </c>
      <c r="M175" s="12">
        <v>4333</v>
      </c>
      <c r="N175" s="12">
        <v>2870</v>
      </c>
      <c r="O175" s="12">
        <v>2870</v>
      </c>
      <c r="P175" s="12">
        <v>2870</v>
      </c>
      <c r="Q175" s="12">
        <v>4514</v>
      </c>
      <c r="R175" s="12">
        <v>2870</v>
      </c>
      <c r="S175" s="12">
        <v>2870</v>
      </c>
      <c r="T175" s="12">
        <v>2870</v>
      </c>
      <c r="U175" s="12">
        <v>2870</v>
      </c>
      <c r="V175" s="12">
        <v>5906</v>
      </c>
    </row>
    <row r="176" spans="1:22" x14ac:dyDescent="0.25">
      <c r="A176" s="7" t="s">
        <v>179</v>
      </c>
      <c r="B176" s="4">
        <v>1.01</v>
      </c>
      <c r="E176" s="4" t="s">
        <v>0</v>
      </c>
      <c r="F176" s="4" t="s">
        <v>0</v>
      </c>
      <c r="G176" s="4" t="s">
        <v>0</v>
      </c>
      <c r="H176" s="4" t="s">
        <v>1</v>
      </c>
      <c r="I176" s="4" t="s">
        <v>2</v>
      </c>
      <c r="J176" s="4" t="s">
        <v>3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</row>
    <row r="177" spans="1:22" x14ac:dyDescent="0.25">
      <c r="A177" s="7" t="s">
        <v>180</v>
      </c>
      <c r="B177" s="4">
        <v>1.01</v>
      </c>
      <c r="E177" s="4" t="s">
        <v>0</v>
      </c>
      <c r="F177" s="4" t="s">
        <v>0</v>
      </c>
      <c r="G177" s="4" t="s">
        <v>0</v>
      </c>
      <c r="H177" s="4" t="s">
        <v>1</v>
      </c>
      <c r="I177" s="4" t="s">
        <v>2</v>
      </c>
      <c r="J177" s="4" t="s">
        <v>3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</row>
    <row r="178" spans="1:22" x14ac:dyDescent="0.25">
      <c r="A178" s="7" t="s">
        <v>181</v>
      </c>
      <c r="B178" s="4">
        <v>1.01</v>
      </c>
      <c r="E178" s="4" t="s">
        <v>0</v>
      </c>
      <c r="F178" s="4" t="s">
        <v>0</v>
      </c>
      <c r="G178" s="4" t="s">
        <v>0</v>
      </c>
      <c r="H178" s="4" t="s">
        <v>1</v>
      </c>
      <c r="I178" s="4" t="s">
        <v>2</v>
      </c>
      <c r="J178" s="4" t="s">
        <v>3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0</v>
      </c>
    </row>
    <row r="179" spans="1:22" x14ac:dyDescent="0.25">
      <c r="A179" s="7" t="s">
        <v>182</v>
      </c>
      <c r="B179" s="4">
        <v>1.01</v>
      </c>
      <c r="E179" s="4" t="s">
        <v>0</v>
      </c>
      <c r="F179" s="4" t="s">
        <v>0</v>
      </c>
      <c r="G179" s="4" t="s">
        <v>0</v>
      </c>
      <c r="H179" s="4" t="s">
        <v>1</v>
      </c>
      <c r="I179" s="4" t="s">
        <v>2</v>
      </c>
      <c r="J179" s="4" t="s">
        <v>3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  <c r="V179" s="11">
        <v>0</v>
      </c>
    </row>
    <row r="180" spans="1:22" x14ac:dyDescent="0.25">
      <c r="A180" s="7" t="s">
        <v>183</v>
      </c>
      <c r="B180" s="4">
        <v>1.01</v>
      </c>
      <c r="E180" s="4" t="s">
        <v>0</v>
      </c>
      <c r="F180" s="4" t="s">
        <v>0</v>
      </c>
      <c r="G180" s="4" t="s">
        <v>0</v>
      </c>
      <c r="H180" s="4" t="s">
        <v>1</v>
      </c>
      <c r="I180" s="4" t="s">
        <v>2</v>
      </c>
      <c r="J180" s="4" t="s">
        <v>3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0</v>
      </c>
      <c r="T180" s="11">
        <v>0</v>
      </c>
      <c r="U180" s="11">
        <v>0</v>
      </c>
      <c r="V180" s="11">
        <v>0</v>
      </c>
    </row>
    <row r="181" spans="1:22" x14ac:dyDescent="0.25">
      <c r="A181" s="7" t="s">
        <v>184</v>
      </c>
      <c r="B181" s="4">
        <v>1.01</v>
      </c>
      <c r="E181" s="4" t="s">
        <v>0</v>
      </c>
      <c r="F181" s="4" t="s">
        <v>0</v>
      </c>
      <c r="G181" s="4" t="s">
        <v>0</v>
      </c>
      <c r="H181" s="4" t="s">
        <v>1</v>
      </c>
      <c r="I181" s="4" t="s">
        <v>2</v>
      </c>
      <c r="J181" s="4" t="s">
        <v>3</v>
      </c>
      <c r="K181" s="11">
        <f t="shared" ref="K181:V181" si="22">K182+K185+K186+K188+K190+K193+K195+K196+K198</f>
        <v>270211</v>
      </c>
      <c r="L181" s="11">
        <f t="shared" si="22"/>
        <v>67033</v>
      </c>
      <c r="M181" s="11">
        <f t="shared" si="22"/>
        <v>99149</v>
      </c>
      <c r="N181" s="11">
        <f t="shared" si="22"/>
        <v>67033</v>
      </c>
      <c r="O181" s="11">
        <f t="shared" si="22"/>
        <v>57033</v>
      </c>
      <c r="P181" s="11">
        <f t="shared" si="22"/>
        <v>67033</v>
      </c>
      <c r="Q181" s="11">
        <f t="shared" si="22"/>
        <v>103062</v>
      </c>
      <c r="R181" s="11">
        <f t="shared" si="22"/>
        <v>67033</v>
      </c>
      <c r="S181" s="11">
        <f t="shared" si="22"/>
        <v>67033</v>
      </c>
      <c r="T181" s="11">
        <f t="shared" si="22"/>
        <v>67033</v>
      </c>
      <c r="U181" s="11">
        <f t="shared" si="22"/>
        <v>67033</v>
      </c>
      <c r="V181" s="11">
        <f t="shared" si="22"/>
        <v>133645</v>
      </c>
    </row>
    <row r="182" spans="1:22" x14ac:dyDescent="0.25">
      <c r="A182" s="7" t="s">
        <v>185</v>
      </c>
      <c r="B182" s="4">
        <v>1.01</v>
      </c>
      <c r="E182" s="4" t="s">
        <v>0</v>
      </c>
      <c r="F182" s="4" t="s">
        <v>0</v>
      </c>
      <c r="G182" s="4" t="s">
        <v>0</v>
      </c>
      <c r="H182" s="4" t="s">
        <v>1</v>
      </c>
      <c r="I182" s="4" t="s">
        <v>2</v>
      </c>
      <c r="J182" s="4" t="s">
        <v>3</v>
      </c>
      <c r="K182" s="11">
        <v>9267</v>
      </c>
      <c r="L182" s="11">
        <v>8019</v>
      </c>
      <c r="M182" s="11">
        <v>12106</v>
      </c>
      <c r="N182" s="11">
        <v>8019</v>
      </c>
      <c r="O182" s="11">
        <v>8019</v>
      </c>
      <c r="P182" s="11">
        <v>8019</v>
      </c>
      <c r="Q182" s="11">
        <v>12602</v>
      </c>
      <c r="R182" s="11">
        <v>8019</v>
      </c>
      <c r="S182" s="11">
        <v>8019</v>
      </c>
      <c r="T182" s="11">
        <v>8019</v>
      </c>
      <c r="U182" s="11">
        <v>8019</v>
      </c>
      <c r="V182" s="11">
        <v>16494</v>
      </c>
    </row>
    <row r="183" spans="1:22" x14ac:dyDescent="0.25">
      <c r="A183" s="7" t="s">
        <v>186</v>
      </c>
      <c r="B183" s="4">
        <v>1.01</v>
      </c>
      <c r="E183" s="4" t="s">
        <v>0</v>
      </c>
      <c r="F183" s="4" t="s">
        <v>0</v>
      </c>
      <c r="G183" s="4" t="s">
        <v>0</v>
      </c>
      <c r="H183" s="4" t="s">
        <v>1</v>
      </c>
      <c r="I183" s="4" t="s">
        <v>2</v>
      </c>
      <c r="J183" s="4" t="s">
        <v>3</v>
      </c>
      <c r="K183" s="12">
        <v>7226.4149938926957</v>
      </c>
      <c r="L183" s="12">
        <v>6253.2234634752913</v>
      </c>
      <c r="M183" s="12">
        <v>9440.2697654111344</v>
      </c>
      <c r="N183" s="12">
        <v>6253.2234634752913</v>
      </c>
      <c r="O183" s="12">
        <v>6253.2234634752913</v>
      </c>
      <c r="P183" s="12">
        <v>6253.2234634752913</v>
      </c>
      <c r="Q183" s="12">
        <v>9827.0510146795896</v>
      </c>
      <c r="R183" s="12">
        <v>6253.2234634752913</v>
      </c>
      <c r="S183" s="12">
        <v>6253.2234634752913</v>
      </c>
      <c r="T183" s="12">
        <v>6253.2234634752913</v>
      </c>
      <c r="U183" s="12">
        <v>6253.2234634752913</v>
      </c>
      <c r="V183" s="12">
        <v>12862.036139987711</v>
      </c>
    </row>
    <row r="184" spans="1:22" x14ac:dyDescent="0.25">
      <c r="A184" s="7" t="s">
        <v>187</v>
      </c>
      <c r="B184" s="4">
        <v>1.01</v>
      </c>
      <c r="E184" s="4" t="s">
        <v>0</v>
      </c>
      <c r="F184" s="4" t="s">
        <v>0</v>
      </c>
      <c r="G184" s="4" t="s">
        <v>0</v>
      </c>
      <c r="H184" s="4" t="s">
        <v>1</v>
      </c>
      <c r="I184" s="4" t="s">
        <v>2</v>
      </c>
      <c r="J184" s="4" t="s">
        <v>3</v>
      </c>
      <c r="K184" s="12">
        <v>2040.5850061073043</v>
      </c>
      <c r="L184" s="12">
        <v>1765.7765365247085</v>
      </c>
      <c r="M184" s="12">
        <v>2665.7302345888666</v>
      </c>
      <c r="N184" s="12">
        <v>1765.7765365247085</v>
      </c>
      <c r="O184" s="12">
        <v>1765.7765365247085</v>
      </c>
      <c r="P184" s="12">
        <v>1765.7765365247085</v>
      </c>
      <c r="Q184" s="12">
        <v>2774.9489853204109</v>
      </c>
      <c r="R184" s="12">
        <v>1765.7765365247085</v>
      </c>
      <c r="S184" s="12">
        <v>1765.7765365247085</v>
      </c>
      <c r="T184" s="12">
        <v>1765.7765365247085</v>
      </c>
      <c r="U184" s="12">
        <v>1765.7765365247085</v>
      </c>
      <c r="V184" s="12">
        <v>3631.9638600122885</v>
      </c>
    </row>
    <row r="185" spans="1:22" x14ac:dyDescent="0.25">
      <c r="A185" s="7" t="s">
        <v>188</v>
      </c>
      <c r="B185" s="4">
        <v>1.01</v>
      </c>
      <c r="E185" s="4" t="s">
        <v>0</v>
      </c>
      <c r="F185" s="4" t="s">
        <v>0</v>
      </c>
      <c r="G185" s="4" t="s">
        <v>0</v>
      </c>
      <c r="H185" s="4" t="s">
        <v>1</v>
      </c>
      <c r="I185" s="4" t="s">
        <v>2</v>
      </c>
      <c r="J185" s="4" t="s">
        <v>3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</row>
    <row r="186" spans="1:22" x14ac:dyDescent="0.25">
      <c r="A186" s="7" t="s">
        <v>189</v>
      </c>
      <c r="B186" s="4">
        <v>1.01</v>
      </c>
      <c r="E186" s="4" t="s">
        <v>0</v>
      </c>
      <c r="F186" s="4" t="s">
        <v>0</v>
      </c>
      <c r="G186" s="4" t="s">
        <v>0</v>
      </c>
      <c r="H186" s="4" t="s">
        <v>1</v>
      </c>
      <c r="I186" s="4" t="s">
        <v>2</v>
      </c>
      <c r="J186" s="4" t="s">
        <v>3</v>
      </c>
      <c r="K186" s="11">
        <v>29962</v>
      </c>
      <c r="L186" s="11">
        <v>26549</v>
      </c>
      <c r="M186" s="11">
        <v>38041</v>
      </c>
      <c r="N186" s="11">
        <v>26549</v>
      </c>
      <c r="O186" s="11">
        <v>24549</v>
      </c>
      <c r="P186" s="11">
        <v>26549</v>
      </c>
      <c r="Q186" s="11">
        <v>39442</v>
      </c>
      <c r="R186" s="11">
        <v>26549</v>
      </c>
      <c r="S186" s="11">
        <v>26549</v>
      </c>
      <c r="T186" s="11">
        <v>26549</v>
      </c>
      <c r="U186" s="11">
        <v>26549</v>
      </c>
      <c r="V186" s="11">
        <v>50384</v>
      </c>
    </row>
    <row r="187" spans="1:22" x14ac:dyDescent="0.25">
      <c r="A187" s="7" t="s">
        <v>190</v>
      </c>
      <c r="B187" s="4">
        <v>1.01</v>
      </c>
      <c r="E187" s="4" t="s">
        <v>0</v>
      </c>
      <c r="F187" s="4" t="s">
        <v>0</v>
      </c>
      <c r="G187" s="4" t="s">
        <v>0</v>
      </c>
      <c r="H187" s="4" t="s">
        <v>1</v>
      </c>
      <c r="I187" s="4" t="s">
        <v>2</v>
      </c>
      <c r="J187" s="4" t="s">
        <v>3</v>
      </c>
      <c r="K187" s="12">
        <v>29962</v>
      </c>
      <c r="L187" s="12">
        <v>26549</v>
      </c>
      <c r="M187" s="12">
        <v>38041</v>
      </c>
      <c r="N187" s="12">
        <v>26549</v>
      </c>
      <c r="O187" s="12">
        <v>24549</v>
      </c>
      <c r="P187" s="12">
        <v>26549</v>
      </c>
      <c r="Q187" s="12">
        <v>39442</v>
      </c>
      <c r="R187" s="12">
        <v>26549</v>
      </c>
      <c r="S187" s="12">
        <v>26549</v>
      </c>
      <c r="T187" s="12">
        <v>26549</v>
      </c>
      <c r="U187" s="12">
        <v>26549</v>
      </c>
      <c r="V187" s="12">
        <v>50384</v>
      </c>
    </row>
    <row r="188" spans="1:22" x14ac:dyDescent="0.25">
      <c r="A188" s="7" t="s">
        <v>191</v>
      </c>
      <c r="B188" s="4">
        <v>1.01</v>
      </c>
      <c r="E188" s="4" t="s">
        <v>0</v>
      </c>
      <c r="F188" s="4" t="s">
        <v>0</v>
      </c>
      <c r="G188" s="4" t="s">
        <v>0</v>
      </c>
      <c r="H188" s="4" t="s">
        <v>1</v>
      </c>
      <c r="I188" s="4" t="s">
        <v>2</v>
      </c>
      <c r="J188" s="4" t="s">
        <v>3</v>
      </c>
      <c r="K188" s="11">
        <v>103906</v>
      </c>
      <c r="L188" s="11">
        <v>0</v>
      </c>
      <c r="M188" s="11">
        <v>0</v>
      </c>
      <c r="N188" s="11">
        <v>0</v>
      </c>
      <c r="O188" s="11">
        <v>0</v>
      </c>
      <c r="P188" s="11">
        <v>0</v>
      </c>
      <c r="Q188" s="11">
        <v>0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</row>
    <row r="189" spans="1:22" x14ac:dyDescent="0.25">
      <c r="A189" s="7" t="s">
        <v>192</v>
      </c>
      <c r="B189" s="4">
        <v>1.01</v>
      </c>
      <c r="E189" s="4" t="s">
        <v>0</v>
      </c>
      <c r="F189" s="4" t="s">
        <v>0</v>
      </c>
      <c r="G189" s="4" t="s">
        <v>0</v>
      </c>
      <c r="H189" s="4" t="s">
        <v>1</v>
      </c>
      <c r="I189" s="4" t="s">
        <v>2</v>
      </c>
      <c r="J189" s="4" t="s">
        <v>3</v>
      </c>
      <c r="K189" s="12">
        <v>103906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</row>
    <row r="190" spans="1:22" x14ac:dyDescent="0.25">
      <c r="A190" s="7" t="s">
        <v>193</v>
      </c>
      <c r="B190" s="4">
        <v>1.01</v>
      </c>
      <c r="E190" s="4" t="s">
        <v>0</v>
      </c>
      <c r="F190" s="4" t="s">
        <v>0</v>
      </c>
      <c r="G190" s="4" t="s">
        <v>0</v>
      </c>
      <c r="H190" s="4" t="s">
        <v>1</v>
      </c>
      <c r="I190" s="4" t="s">
        <v>2</v>
      </c>
      <c r="J190" s="4" t="s">
        <v>3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</row>
    <row r="191" spans="1:22" x14ac:dyDescent="0.25">
      <c r="A191" s="7" t="s">
        <v>194</v>
      </c>
      <c r="B191" s="4">
        <v>1.01</v>
      </c>
      <c r="E191" s="4" t="s">
        <v>0</v>
      </c>
      <c r="F191" s="4" t="s">
        <v>0</v>
      </c>
      <c r="G191" s="4" t="s">
        <v>0</v>
      </c>
      <c r="H191" s="4" t="s">
        <v>1</v>
      </c>
      <c r="I191" s="4" t="s">
        <v>2</v>
      </c>
      <c r="J191" s="4" t="s">
        <v>3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</row>
    <row r="192" spans="1:22" x14ac:dyDescent="0.25">
      <c r="A192" s="7" t="s">
        <v>193</v>
      </c>
      <c r="B192" s="4">
        <v>1.01</v>
      </c>
      <c r="E192" s="4" t="s">
        <v>0</v>
      </c>
      <c r="F192" s="4" t="s">
        <v>0</v>
      </c>
      <c r="G192" s="4" t="s">
        <v>0</v>
      </c>
      <c r="H192" s="4" t="s">
        <v>1</v>
      </c>
      <c r="I192" s="4" t="s">
        <v>2</v>
      </c>
      <c r="J192" s="4" t="s">
        <v>3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</row>
    <row r="193" spans="1:22" x14ac:dyDescent="0.25">
      <c r="A193" s="7" t="s">
        <v>195</v>
      </c>
      <c r="B193" s="4">
        <v>1.01</v>
      </c>
      <c r="E193" s="4" t="s">
        <v>0</v>
      </c>
      <c r="F193" s="4" t="s">
        <v>0</v>
      </c>
      <c r="G193" s="4" t="s">
        <v>0</v>
      </c>
      <c r="H193" s="4" t="s">
        <v>1</v>
      </c>
      <c r="I193" s="4" t="s">
        <v>2</v>
      </c>
      <c r="J193" s="4" t="s">
        <v>3</v>
      </c>
      <c r="K193" s="11">
        <v>2187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1">
        <v>0</v>
      </c>
      <c r="T193" s="11">
        <v>0</v>
      </c>
      <c r="U193" s="11">
        <v>0</v>
      </c>
      <c r="V193" s="11">
        <v>0</v>
      </c>
    </row>
    <row r="194" spans="1:22" x14ac:dyDescent="0.25">
      <c r="A194" s="7" t="s">
        <v>196</v>
      </c>
      <c r="B194" s="4">
        <v>1.01</v>
      </c>
      <c r="E194" s="4" t="s">
        <v>0</v>
      </c>
      <c r="F194" s="4" t="s">
        <v>0</v>
      </c>
      <c r="G194" s="4" t="s">
        <v>0</v>
      </c>
      <c r="H194" s="4" t="s">
        <v>1</v>
      </c>
      <c r="I194" s="4" t="s">
        <v>2</v>
      </c>
      <c r="J194" s="4" t="s">
        <v>3</v>
      </c>
      <c r="K194" s="12">
        <v>2187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</row>
    <row r="195" spans="1:22" x14ac:dyDescent="0.25">
      <c r="A195" s="7" t="s">
        <v>197</v>
      </c>
      <c r="B195" s="4">
        <v>1.01</v>
      </c>
      <c r="E195" s="4" t="s">
        <v>0</v>
      </c>
      <c r="F195" s="4" t="s">
        <v>0</v>
      </c>
      <c r="G195" s="4" t="s">
        <v>0</v>
      </c>
      <c r="H195" s="4" t="s">
        <v>1</v>
      </c>
      <c r="I195" s="4" t="s">
        <v>2</v>
      </c>
      <c r="J195" s="4" t="s">
        <v>3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</row>
    <row r="196" spans="1:22" x14ac:dyDescent="0.25">
      <c r="A196" s="7" t="s">
        <v>198</v>
      </c>
      <c r="B196" s="4">
        <v>1.01</v>
      </c>
      <c r="E196" s="4" t="s">
        <v>0</v>
      </c>
      <c r="F196" s="4" t="s">
        <v>0</v>
      </c>
      <c r="G196" s="4" t="s">
        <v>0</v>
      </c>
      <c r="H196" s="4" t="s">
        <v>1</v>
      </c>
      <c r="I196" s="4" t="s">
        <v>2</v>
      </c>
      <c r="J196" s="4" t="s">
        <v>3</v>
      </c>
      <c r="K196" s="11">
        <v>87561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v>0</v>
      </c>
      <c r="U196" s="11">
        <v>0</v>
      </c>
      <c r="V196" s="11">
        <v>0</v>
      </c>
    </row>
    <row r="197" spans="1:22" x14ac:dyDescent="0.25">
      <c r="A197" s="7" t="s">
        <v>199</v>
      </c>
      <c r="B197" s="4">
        <v>1.01</v>
      </c>
      <c r="E197" s="4" t="s">
        <v>0</v>
      </c>
      <c r="F197" s="4" t="s">
        <v>0</v>
      </c>
      <c r="G197" s="4" t="s">
        <v>0</v>
      </c>
      <c r="H197" s="4" t="s">
        <v>1</v>
      </c>
      <c r="I197" s="4" t="s">
        <v>2</v>
      </c>
      <c r="J197" s="4" t="s">
        <v>3</v>
      </c>
      <c r="K197" s="12">
        <v>87561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</row>
    <row r="198" spans="1:22" x14ac:dyDescent="0.25">
      <c r="A198" s="7" t="s">
        <v>200</v>
      </c>
      <c r="B198" s="4">
        <v>1.01</v>
      </c>
      <c r="E198" s="4" t="s">
        <v>0</v>
      </c>
      <c r="F198" s="4" t="s">
        <v>0</v>
      </c>
      <c r="G198" s="4" t="s">
        <v>0</v>
      </c>
      <c r="H198" s="4" t="s">
        <v>1</v>
      </c>
      <c r="I198" s="4" t="s">
        <v>2</v>
      </c>
      <c r="J198" s="4" t="s">
        <v>3</v>
      </c>
      <c r="K198" s="11">
        <v>37328</v>
      </c>
      <c r="L198" s="11">
        <v>32465</v>
      </c>
      <c r="M198" s="11">
        <v>49002</v>
      </c>
      <c r="N198" s="11">
        <v>32465</v>
      </c>
      <c r="O198" s="11">
        <v>24465</v>
      </c>
      <c r="P198" s="11">
        <v>32465</v>
      </c>
      <c r="Q198" s="11">
        <v>51018</v>
      </c>
      <c r="R198" s="11">
        <v>32465</v>
      </c>
      <c r="S198" s="11">
        <v>32465</v>
      </c>
      <c r="T198" s="11">
        <v>32465</v>
      </c>
      <c r="U198" s="11">
        <v>32465</v>
      </c>
      <c r="V198" s="11">
        <v>66767</v>
      </c>
    </row>
    <row r="199" spans="1:22" x14ac:dyDescent="0.25">
      <c r="A199" s="7" t="s">
        <v>201</v>
      </c>
      <c r="B199" s="4">
        <v>1.01</v>
      </c>
      <c r="E199" s="4" t="s">
        <v>0</v>
      </c>
      <c r="F199" s="4" t="s">
        <v>0</v>
      </c>
      <c r="G199" s="4" t="s">
        <v>0</v>
      </c>
      <c r="H199" s="4" t="s">
        <v>1</v>
      </c>
      <c r="I199" s="4" t="s">
        <v>2</v>
      </c>
      <c r="J199" s="4" t="s">
        <v>3</v>
      </c>
      <c r="K199" s="12">
        <v>33313.73144143488</v>
      </c>
      <c r="L199" s="12">
        <v>28973.700472733162</v>
      </c>
      <c r="M199" s="12">
        <v>43732.304653160958</v>
      </c>
      <c r="N199" s="12">
        <v>28973.700472733162</v>
      </c>
      <c r="O199" s="12">
        <v>21834.023781469794</v>
      </c>
      <c r="P199" s="12">
        <v>28973.700472733162</v>
      </c>
      <c r="Q199" s="12">
        <v>45531.503179359323</v>
      </c>
      <c r="R199" s="12">
        <v>28973.700472733162</v>
      </c>
      <c r="S199" s="12">
        <v>28973.700472733162</v>
      </c>
      <c r="T199" s="12">
        <v>28973.700472733162</v>
      </c>
      <c r="U199" s="12">
        <v>28973.700472733162</v>
      </c>
      <c r="V199" s="12">
        <v>59586.849205697676</v>
      </c>
    </row>
    <row r="200" spans="1:22" x14ac:dyDescent="0.25">
      <c r="A200" s="7" t="s">
        <v>202</v>
      </c>
      <c r="B200" s="4">
        <v>1.01</v>
      </c>
      <c r="E200" s="4" t="s">
        <v>0</v>
      </c>
      <c r="F200" s="4" t="s">
        <v>0</v>
      </c>
      <c r="G200" s="4" t="s">
        <v>0</v>
      </c>
      <c r="H200" s="4" t="s">
        <v>1</v>
      </c>
      <c r="I200" s="4" t="s">
        <v>2</v>
      </c>
      <c r="J200" s="4" t="s">
        <v>3</v>
      </c>
      <c r="K200" s="12">
        <v>4014.2685585651166</v>
      </c>
      <c r="L200" s="12">
        <v>3491.2995272668377</v>
      </c>
      <c r="M200" s="12">
        <v>5269.6953468390439</v>
      </c>
      <c r="N200" s="12">
        <v>3491.2995272668377</v>
      </c>
      <c r="O200" s="12">
        <v>2630.9762185302075</v>
      </c>
      <c r="P200" s="12">
        <v>3491.2995272668377</v>
      </c>
      <c r="Q200" s="12">
        <v>5486.4968206406747</v>
      </c>
      <c r="R200" s="12">
        <v>3491.2995272668377</v>
      </c>
      <c r="S200" s="12">
        <v>3491.2995272668377</v>
      </c>
      <c r="T200" s="12">
        <v>3491.2995272668377</v>
      </c>
      <c r="U200" s="12">
        <v>3491.2995272668377</v>
      </c>
      <c r="V200" s="12">
        <v>7180.1507943023234</v>
      </c>
    </row>
    <row r="201" spans="1:22" x14ac:dyDescent="0.25">
      <c r="A201" s="7" t="s">
        <v>203</v>
      </c>
      <c r="B201" s="4">
        <v>1.01</v>
      </c>
      <c r="E201" s="4" t="s">
        <v>0</v>
      </c>
      <c r="F201" s="4" t="s">
        <v>0</v>
      </c>
      <c r="G201" s="4" t="s">
        <v>0</v>
      </c>
      <c r="H201" s="4" t="s">
        <v>1</v>
      </c>
      <c r="I201" s="4" t="s">
        <v>2</v>
      </c>
      <c r="J201" s="4" t="s">
        <v>3</v>
      </c>
      <c r="K201" s="11">
        <f t="shared" ref="K201:V201" si="23">K202+K204+K205+K206+K208+K210+K211+K213</f>
        <v>52384</v>
      </c>
      <c r="L201" s="11">
        <f t="shared" si="23"/>
        <v>28120</v>
      </c>
      <c r="M201" s="11">
        <f t="shared" si="23"/>
        <v>42445</v>
      </c>
      <c r="N201" s="11">
        <f t="shared" si="23"/>
        <v>28120</v>
      </c>
      <c r="O201" s="11">
        <f t="shared" si="23"/>
        <v>28120</v>
      </c>
      <c r="P201" s="11">
        <f t="shared" si="23"/>
        <v>28120</v>
      </c>
      <c r="Q201" s="11">
        <f t="shared" si="23"/>
        <v>44194</v>
      </c>
      <c r="R201" s="11">
        <f t="shared" si="23"/>
        <v>28120</v>
      </c>
      <c r="S201" s="11">
        <f t="shared" si="23"/>
        <v>28120</v>
      </c>
      <c r="T201" s="11">
        <f t="shared" si="23"/>
        <v>28120</v>
      </c>
      <c r="U201" s="11">
        <f t="shared" si="23"/>
        <v>28120</v>
      </c>
      <c r="V201" s="11">
        <f t="shared" si="23"/>
        <v>57837</v>
      </c>
    </row>
    <row r="202" spans="1:22" x14ac:dyDescent="0.25">
      <c r="A202" s="7" t="s">
        <v>204</v>
      </c>
      <c r="B202" s="4">
        <v>1.01</v>
      </c>
      <c r="E202" s="4" t="s">
        <v>0</v>
      </c>
      <c r="F202" s="4" t="s">
        <v>0</v>
      </c>
      <c r="G202" s="4" t="s">
        <v>0</v>
      </c>
      <c r="H202" s="4" t="s">
        <v>1</v>
      </c>
      <c r="I202" s="4" t="s">
        <v>2</v>
      </c>
      <c r="J202" s="4" t="s">
        <v>3</v>
      </c>
      <c r="K202" s="11">
        <v>18738</v>
      </c>
      <c r="L202" s="11">
        <v>16262</v>
      </c>
      <c r="M202" s="11">
        <v>24545</v>
      </c>
      <c r="N202" s="11">
        <v>16262</v>
      </c>
      <c r="O202" s="11">
        <v>16262</v>
      </c>
      <c r="P202" s="11">
        <v>16262</v>
      </c>
      <c r="Q202" s="11">
        <v>25556</v>
      </c>
      <c r="R202" s="11">
        <v>16262</v>
      </c>
      <c r="S202" s="11">
        <v>16262</v>
      </c>
      <c r="T202" s="11">
        <v>16262</v>
      </c>
      <c r="U202" s="11">
        <v>16262</v>
      </c>
      <c r="V202" s="11">
        <v>33445</v>
      </c>
    </row>
    <row r="203" spans="1:22" x14ac:dyDescent="0.25">
      <c r="A203" s="7" t="s">
        <v>205</v>
      </c>
      <c r="B203" s="4">
        <v>1.01</v>
      </c>
      <c r="E203" s="4" t="s">
        <v>0</v>
      </c>
      <c r="F203" s="4" t="s">
        <v>0</v>
      </c>
      <c r="G203" s="4" t="s">
        <v>0</v>
      </c>
      <c r="H203" s="4" t="s">
        <v>1</v>
      </c>
      <c r="I203" s="4" t="s">
        <v>2</v>
      </c>
      <c r="J203" s="4" t="s">
        <v>3</v>
      </c>
      <c r="K203" s="12">
        <v>18738</v>
      </c>
      <c r="L203" s="12">
        <v>16262</v>
      </c>
      <c r="M203" s="12">
        <v>24545</v>
      </c>
      <c r="N203" s="12">
        <v>16262</v>
      </c>
      <c r="O203" s="12">
        <v>16262</v>
      </c>
      <c r="P203" s="12">
        <v>16262</v>
      </c>
      <c r="Q203" s="12">
        <v>25556</v>
      </c>
      <c r="R203" s="12">
        <v>16262</v>
      </c>
      <c r="S203" s="12">
        <v>16262</v>
      </c>
      <c r="T203" s="12">
        <v>16262</v>
      </c>
      <c r="U203" s="12">
        <v>16262</v>
      </c>
      <c r="V203" s="12">
        <v>33445</v>
      </c>
    </row>
    <row r="204" spans="1:22" s="2" customFormat="1" x14ac:dyDescent="0.25">
      <c r="A204" s="7" t="s">
        <v>206</v>
      </c>
      <c r="B204" s="4">
        <v>1.01</v>
      </c>
      <c r="C204" s="4"/>
      <c r="D204" s="4"/>
      <c r="E204" s="4" t="s">
        <v>0</v>
      </c>
      <c r="F204" s="4" t="s">
        <v>0</v>
      </c>
      <c r="G204" s="4" t="s">
        <v>0</v>
      </c>
      <c r="H204" s="4" t="s">
        <v>1</v>
      </c>
      <c r="I204" s="4" t="s">
        <v>2</v>
      </c>
      <c r="J204" s="4" t="s">
        <v>3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0</v>
      </c>
      <c r="V204" s="11">
        <v>0</v>
      </c>
    </row>
    <row r="205" spans="1:22" x14ac:dyDescent="0.25">
      <c r="A205" s="6" t="s">
        <v>207</v>
      </c>
      <c r="B205" s="4">
        <v>1.01</v>
      </c>
      <c r="E205" s="4" t="s">
        <v>0</v>
      </c>
      <c r="F205" s="4" t="s">
        <v>0</v>
      </c>
      <c r="G205" s="4" t="s">
        <v>0</v>
      </c>
      <c r="H205" s="4" t="s">
        <v>1</v>
      </c>
      <c r="I205" s="4" t="s">
        <v>2</v>
      </c>
      <c r="J205" s="4" t="s">
        <v>3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</row>
    <row r="206" spans="1:22" x14ac:dyDescent="0.25">
      <c r="A206" s="6" t="s">
        <v>208</v>
      </c>
      <c r="B206" s="4">
        <v>1.01</v>
      </c>
      <c r="E206" s="4" t="s">
        <v>0</v>
      </c>
      <c r="F206" s="4" t="s">
        <v>0</v>
      </c>
      <c r="G206" s="4" t="s">
        <v>0</v>
      </c>
      <c r="H206" s="4" t="s">
        <v>1</v>
      </c>
      <c r="I206" s="4" t="s">
        <v>2</v>
      </c>
      <c r="J206" s="4" t="s">
        <v>3</v>
      </c>
      <c r="K206" s="11">
        <v>4565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</row>
    <row r="207" spans="1:22" x14ac:dyDescent="0.25">
      <c r="A207" s="6" t="s">
        <v>209</v>
      </c>
      <c r="B207" s="4">
        <v>1.01</v>
      </c>
      <c r="E207" s="4" t="s">
        <v>0</v>
      </c>
      <c r="F207" s="4" t="s">
        <v>0</v>
      </c>
      <c r="G207" s="4" t="s">
        <v>0</v>
      </c>
      <c r="H207" s="4" t="s">
        <v>1</v>
      </c>
      <c r="I207" s="4" t="s">
        <v>2</v>
      </c>
      <c r="J207" s="4" t="s">
        <v>3</v>
      </c>
      <c r="K207" s="12">
        <v>4565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</row>
    <row r="208" spans="1:22" x14ac:dyDescent="0.25">
      <c r="A208" s="6" t="s">
        <v>210</v>
      </c>
      <c r="B208" s="4">
        <v>1.01</v>
      </c>
      <c r="E208" s="4" t="s">
        <v>0</v>
      </c>
      <c r="F208" s="4" t="s">
        <v>0</v>
      </c>
      <c r="G208" s="4" t="s">
        <v>0</v>
      </c>
      <c r="H208" s="4" t="s">
        <v>1</v>
      </c>
      <c r="I208" s="4" t="s">
        <v>2</v>
      </c>
      <c r="J208" s="4" t="s">
        <v>3</v>
      </c>
      <c r="K208" s="11">
        <v>13676</v>
      </c>
      <c r="L208" s="11">
        <v>11858</v>
      </c>
      <c r="M208" s="11">
        <v>17900</v>
      </c>
      <c r="N208" s="11">
        <v>11858</v>
      </c>
      <c r="O208" s="11">
        <v>11858</v>
      </c>
      <c r="P208" s="11">
        <v>11858</v>
      </c>
      <c r="Q208" s="11">
        <v>18638</v>
      </c>
      <c r="R208" s="11">
        <v>11858</v>
      </c>
      <c r="S208" s="11">
        <v>11858</v>
      </c>
      <c r="T208" s="11">
        <v>11858</v>
      </c>
      <c r="U208" s="11">
        <v>11858</v>
      </c>
      <c r="V208" s="11">
        <v>24392</v>
      </c>
    </row>
    <row r="209" spans="1:22" x14ac:dyDescent="0.25">
      <c r="A209" s="6" t="s">
        <v>211</v>
      </c>
      <c r="B209" s="4">
        <v>1.01</v>
      </c>
      <c r="E209" s="4" t="s">
        <v>0</v>
      </c>
      <c r="F209" s="4" t="s">
        <v>0</v>
      </c>
      <c r="G209" s="4" t="s">
        <v>0</v>
      </c>
      <c r="H209" s="4" t="s">
        <v>1</v>
      </c>
      <c r="I209" s="4" t="s">
        <v>2</v>
      </c>
      <c r="J209" s="4" t="s">
        <v>3</v>
      </c>
      <c r="K209" s="12">
        <v>13676</v>
      </c>
      <c r="L209" s="12">
        <v>11858</v>
      </c>
      <c r="M209" s="12">
        <v>17900</v>
      </c>
      <c r="N209" s="12">
        <v>11858</v>
      </c>
      <c r="O209" s="12">
        <v>11858</v>
      </c>
      <c r="P209" s="12">
        <v>11858</v>
      </c>
      <c r="Q209" s="12">
        <v>18638</v>
      </c>
      <c r="R209" s="12">
        <v>11858</v>
      </c>
      <c r="S209" s="12">
        <v>11858</v>
      </c>
      <c r="T209" s="12">
        <v>11858</v>
      </c>
      <c r="U209" s="12">
        <v>11858</v>
      </c>
      <c r="V209" s="12">
        <v>24392</v>
      </c>
    </row>
    <row r="210" spans="1:22" x14ac:dyDescent="0.25">
      <c r="A210" s="6" t="s">
        <v>212</v>
      </c>
      <c r="B210" s="4">
        <v>1.01</v>
      </c>
      <c r="E210" s="4" t="s">
        <v>0</v>
      </c>
      <c r="F210" s="4" t="s">
        <v>0</v>
      </c>
      <c r="G210" s="4" t="s">
        <v>0</v>
      </c>
      <c r="H210" s="4" t="s">
        <v>1</v>
      </c>
      <c r="I210" s="4" t="s">
        <v>2</v>
      </c>
      <c r="J210" s="4" t="s">
        <v>3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  <c r="V210" s="11">
        <v>0</v>
      </c>
    </row>
    <row r="211" spans="1:22" x14ac:dyDescent="0.25">
      <c r="A211" s="6" t="s">
        <v>213</v>
      </c>
      <c r="B211" s="4">
        <v>1.01</v>
      </c>
      <c r="E211" s="4" t="s">
        <v>0</v>
      </c>
      <c r="F211" s="4" t="s">
        <v>0</v>
      </c>
      <c r="G211" s="4" t="s">
        <v>0</v>
      </c>
      <c r="H211" s="4" t="s">
        <v>1</v>
      </c>
      <c r="I211" s="4" t="s">
        <v>2</v>
      </c>
      <c r="J211" s="4" t="s">
        <v>3</v>
      </c>
      <c r="K211" s="11">
        <v>6193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0</v>
      </c>
    </row>
    <row r="212" spans="1:22" x14ac:dyDescent="0.25">
      <c r="A212" s="6" t="s">
        <v>214</v>
      </c>
      <c r="B212" s="4">
        <v>1.01</v>
      </c>
      <c r="E212" s="4" t="s">
        <v>0</v>
      </c>
      <c r="F212" s="4" t="s">
        <v>0</v>
      </c>
      <c r="G212" s="4" t="s">
        <v>0</v>
      </c>
      <c r="H212" s="4" t="s">
        <v>1</v>
      </c>
      <c r="I212" s="4" t="s">
        <v>2</v>
      </c>
      <c r="J212" s="4" t="s">
        <v>3</v>
      </c>
      <c r="K212" s="12">
        <v>6193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</row>
    <row r="213" spans="1:22" x14ac:dyDescent="0.25">
      <c r="A213" s="6" t="s">
        <v>215</v>
      </c>
      <c r="B213" s="4">
        <v>1.01</v>
      </c>
      <c r="E213" s="4" t="s">
        <v>0</v>
      </c>
      <c r="F213" s="4" t="s">
        <v>0</v>
      </c>
      <c r="G213" s="4" t="s">
        <v>0</v>
      </c>
      <c r="H213" s="4" t="s">
        <v>1</v>
      </c>
      <c r="I213" s="4" t="s">
        <v>2</v>
      </c>
      <c r="J213" s="4" t="s">
        <v>3</v>
      </c>
      <c r="K213" s="11">
        <v>9212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  <c r="S213" s="11">
        <v>0</v>
      </c>
      <c r="T213" s="11">
        <v>0</v>
      </c>
      <c r="U213" s="11">
        <v>0</v>
      </c>
      <c r="V213" s="11">
        <v>0</v>
      </c>
    </row>
    <row r="214" spans="1:22" x14ac:dyDescent="0.25">
      <c r="A214" s="6" t="s">
        <v>216</v>
      </c>
      <c r="B214" s="4">
        <v>1.01</v>
      </c>
      <c r="E214" s="4" t="s">
        <v>0</v>
      </c>
      <c r="F214" s="4" t="s">
        <v>0</v>
      </c>
      <c r="G214" s="4" t="s">
        <v>0</v>
      </c>
      <c r="H214" s="4" t="s">
        <v>1</v>
      </c>
      <c r="I214" s="4" t="s">
        <v>2</v>
      </c>
      <c r="J214" s="4" t="s">
        <v>3</v>
      </c>
      <c r="K214" s="12">
        <v>9212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</row>
    <row r="215" spans="1:22" x14ac:dyDescent="0.25">
      <c r="A215" s="6" t="s">
        <v>217</v>
      </c>
      <c r="B215" s="4">
        <v>1.01</v>
      </c>
      <c r="E215" s="4" t="s">
        <v>0</v>
      </c>
      <c r="F215" s="4" t="s">
        <v>0</v>
      </c>
      <c r="G215" s="4" t="s">
        <v>0</v>
      </c>
      <c r="H215" s="4" t="s">
        <v>1</v>
      </c>
      <c r="I215" s="4" t="s">
        <v>2</v>
      </c>
      <c r="J215" s="4" t="s">
        <v>3</v>
      </c>
      <c r="K215" s="11">
        <f t="shared" ref="K215:V215" si="24">K216+K219+K221+K223+K224+K226+K227+K229+K231</f>
        <v>107966</v>
      </c>
      <c r="L215" s="11">
        <f t="shared" si="24"/>
        <v>54875</v>
      </c>
      <c r="M215" s="11">
        <f t="shared" si="24"/>
        <v>86892</v>
      </c>
      <c r="N215" s="11">
        <f t="shared" si="24"/>
        <v>54875</v>
      </c>
      <c r="O215" s="11">
        <f t="shared" si="24"/>
        <v>50032</v>
      </c>
      <c r="P215" s="11">
        <f t="shared" si="24"/>
        <v>54875</v>
      </c>
      <c r="Q215" s="11">
        <f t="shared" si="24"/>
        <v>90800</v>
      </c>
      <c r="R215" s="11">
        <f t="shared" si="24"/>
        <v>54875</v>
      </c>
      <c r="S215" s="11">
        <f t="shared" si="24"/>
        <v>54875</v>
      </c>
      <c r="T215" s="11">
        <f t="shared" si="24"/>
        <v>54875</v>
      </c>
      <c r="U215" s="11">
        <f t="shared" si="24"/>
        <v>54875</v>
      </c>
      <c r="V215" s="11">
        <f t="shared" si="24"/>
        <v>121291</v>
      </c>
    </row>
    <row r="216" spans="1:22" x14ac:dyDescent="0.25">
      <c r="A216" s="6" t="s">
        <v>218</v>
      </c>
      <c r="B216" s="4">
        <v>1.01</v>
      </c>
      <c r="E216" s="4" t="s">
        <v>0</v>
      </c>
      <c r="F216" s="4" t="s">
        <v>0</v>
      </c>
      <c r="G216" s="4" t="s">
        <v>0</v>
      </c>
      <c r="H216" s="4" t="s">
        <v>1</v>
      </c>
      <c r="I216" s="4" t="s">
        <v>2</v>
      </c>
      <c r="J216" s="4" t="s">
        <v>3</v>
      </c>
      <c r="K216" s="11">
        <v>24240</v>
      </c>
      <c r="L216" s="11">
        <v>20037</v>
      </c>
      <c r="M216" s="11">
        <v>34310</v>
      </c>
      <c r="N216" s="11">
        <v>20037</v>
      </c>
      <c r="O216" s="11">
        <v>19194</v>
      </c>
      <c r="P216" s="11">
        <v>20037</v>
      </c>
      <c r="Q216" s="11">
        <v>36053</v>
      </c>
      <c r="R216" s="11">
        <v>20037</v>
      </c>
      <c r="S216" s="11">
        <v>20037</v>
      </c>
      <c r="T216" s="11">
        <v>20037</v>
      </c>
      <c r="U216" s="11">
        <v>20037</v>
      </c>
      <c r="V216" s="11">
        <v>49645</v>
      </c>
    </row>
    <row r="217" spans="1:22" x14ac:dyDescent="0.25">
      <c r="A217" s="6" t="s">
        <v>219</v>
      </c>
      <c r="B217" s="4">
        <v>1.01</v>
      </c>
      <c r="E217" s="4" t="s">
        <v>0</v>
      </c>
      <c r="F217" s="4" t="s">
        <v>0</v>
      </c>
      <c r="G217" s="4" t="s">
        <v>0</v>
      </c>
      <c r="H217" s="4" t="s">
        <v>1</v>
      </c>
      <c r="I217" s="4" t="s">
        <v>2</v>
      </c>
      <c r="J217" s="4" t="s">
        <v>3</v>
      </c>
      <c r="K217" s="12">
        <v>23291.75803879472</v>
      </c>
      <c r="L217" s="12">
        <v>19253.174745186872</v>
      </c>
      <c r="M217" s="12">
        <v>32967.830788409519</v>
      </c>
      <c r="N217" s="12">
        <v>19253.174745186872</v>
      </c>
      <c r="O217" s="12">
        <v>18443.151971807998</v>
      </c>
      <c r="P217" s="12">
        <v>19253.174745186872</v>
      </c>
      <c r="Q217" s="12">
        <v>34642.646558278298</v>
      </c>
      <c r="R217" s="12">
        <v>19253.174745186872</v>
      </c>
      <c r="S217" s="12">
        <v>19253.174745186872</v>
      </c>
      <c r="T217" s="12">
        <v>19253.174745186872</v>
      </c>
      <c r="U217" s="12">
        <v>19253.174745186872</v>
      </c>
      <c r="V217" s="12">
        <v>47702.94256749026</v>
      </c>
    </row>
    <row r="218" spans="1:22" x14ac:dyDescent="0.25">
      <c r="A218" s="6" t="s">
        <v>220</v>
      </c>
      <c r="B218" s="4">
        <v>1.01</v>
      </c>
      <c r="E218" s="4" t="s">
        <v>0</v>
      </c>
      <c r="F218" s="4" t="s">
        <v>0</v>
      </c>
      <c r="G218" s="4" t="s">
        <v>0</v>
      </c>
      <c r="H218" s="4" t="s">
        <v>1</v>
      </c>
      <c r="I218" s="4" t="s">
        <v>2</v>
      </c>
      <c r="J218" s="4" t="s">
        <v>3</v>
      </c>
      <c r="K218" s="12">
        <v>948.2419612052804</v>
      </c>
      <c r="L218" s="12">
        <v>783.82525481312723</v>
      </c>
      <c r="M218" s="12">
        <v>1342.1692115904773</v>
      </c>
      <c r="N218" s="12">
        <v>783.82525481312723</v>
      </c>
      <c r="O218" s="12">
        <v>750.84802819200297</v>
      </c>
      <c r="P218" s="12">
        <v>783.82525481312723</v>
      </c>
      <c r="Q218" s="12">
        <v>1410.3534417216986</v>
      </c>
      <c r="R218" s="12">
        <v>783.82525481312723</v>
      </c>
      <c r="S218" s="12">
        <v>783.82525481312723</v>
      </c>
      <c r="T218" s="12">
        <v>783.82525481312723</v>
      </c>
      <c r="U218" s="12">
        <v>783.82525481312723</v>
      </c>
      <c r="V218" s="12">
        <v>1942.0574325097421</v>
      </c>
    </row>
    <row r="219" spans="1:22" x14ac:dyDescent="0.25">
      <c r="A219" s="6" t="s">
        <v>221</v>
      </c>
      <c r="B219" s="4">
        <v>1.01</v>
      </c>
      <c r="E219" s="4" t="s">
        <v>0</v>
      </c>
      <c r="F219" s="4" t="s">
        <v>0</v>
      </c>
      <c r="G219" s="4" t="s">
        <v>0</v>
      </c>
      <c r="H219" s="4" t="s">
        <v>1</v>
      </c>
      <c r="I219" s="4" t="s">
        <v>2</v>
      </c>
      <c r="J219" s="4" t="s">
        <v>3</v>
      </c>
      <c r="K219" s="11">
        <v>37675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0</v>
      </c>
      <c r="R219" s="11">
        <v>0</v>
      </c>
      <c r="S219" s="11">
        <v>0</v>
      </c>
      <c r="T219" s="11">
        <v>0</v>
      </c>
      <c r="U219" s="11">
        <v>0</v>
      </c>
      <c r="V219" s="11">
        <v>0</v>
      </c>
    </row>
    <row r="220" spans="1:22" x14ac:dyDescent="0.25">
      <c r="A220" s="6" t="s">
        <v>222</v>
      </c>
      <c r="B220" s="4">
        <v>1.01</v>
      </c>
      <c r="E220" s="4" t="s">
        <v>0</v>
      </c>
      <c r="F220" s="4" t="s">
        <v>0</v>
      </c>
      <c r="G220" s="4" t="s">
        <v>0</v>
      </c>
      <c r="H220" s="4" t="s">
        <v>1</v>
      </c>
      <c r="I220" s="4" t="s">
        <v>2</v>
      </c>
      <c r="J220" s="4" t="s">
        <v>3</v>
      </c>
      <c r="K220" s="12">
        <v>37675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</row>
    <row r="221" spans="1:22" x14ac:dyDescent="0.25">
      <c r="A221" s="6" t="s">
        <v>223</v>
      </c>
      <c r="B221" s="4">
        <v>1.01</v>
      </c>
      <c r="E221" s="4" t="s">
        <v>0</v>
      </c>
      <c r="F221" s="4" t="s">
        <v>0</v>
      </c>
      <c r="G221" s="4" t="s">
        <v>0</v>
      </c>
      <c r="H221" s="4" t="s">
        <v>1</v>
      </c>
      <c r="I221" s="4" t="s">
        <v>2</v>
      </c>
      <c r="J221" s="4" t="s">
        <v>3</v>
      </c>
      <c r="K221" s="11">
        <v>1604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  <c r="V221" s="11">
        <v>0</v>
      </c>
    </row>
    <row r="222" spans="1:22" x14ac:dyDescent="0.25">
      <c r="A222" s="6" t="s">
        <v>224</v>
      </c>
      <c r="B222" s="4">
        <v>1.01</v>
      </c>
      <c r="E222" s="4" t="s">
        <v>0</v>
      </c>
      <c r="F222" s="4" t="s">
        <v>0</v>
      </c>
      <c r="G222" s="4" t="s">
        <v>0</v>
      </c>
      <c r="H222" s="4" t="s">
        <v>1</v>
      </c>
      <c r="I222" s="4" t="s">
        <v>2</v>
      </c>
      <c r="J222" s="4" t="s">
        <v>3</v>
      </c>
      <c r="K222" s="12">
        <v>1604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</row>
    <row r="223" spans="1:22" x14ac:dyDescent="0.25">
      <c r="A223" s="6" t="s">
        <v>225</v>
      </c>
      <c r="B223" s="4">
        <v>1.01</v>
      </c>
      <c r="E223" s="4" t="s">
        <v>0</v>
      </c>
      <c r="F223" s="4" t="s">
        <v>0</v>
      </c>
      <c r="G223" s="4" t="s">
        <v>0</v>
      </c>
      <c r="H223" s="4" t="s">
        <v>1</v>
      </c>
      <c r="I223" s="4" t="s">
        <v>2</v>
      </c>
      <c r="J223" s="4" t="s">
        <v>3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  <c r="V223" s="11">
        <v>0</v>
      </c>
    </row>
    <row r="224" spans="1:22" x14ac:dyDescent="0.25">
      <c r="A224" s="6" t="s">
        <v>226</v>
      </c>
      <c r="B224" s="4">
        <v>1.01</v>
      </c>
      <c r="E224" s="4" t="s">
        <v>0</v>
      </c>
      <c r="F224" s="4" t="s">
        <v>0</v>
      </c>
      <c r="G224" s="4" t="s">
        <v>0</v>
      </c>
      <c r="H224" s="4" t="s">
        <v>1</v>
      </c>
      <c r="I224" s="4" t="s">
        <v>2</v>
      </c>
      <c r="J224" s="4" t="s">
        <v>3</v>
      </c>
      <c r="K224" s="11">
        <v>40079</v>
      </c>
      <c r="L224" s="11">
        <v>34838</v>
      </c>
      <c r="M224" s="11">
        <v>52582</v>
      </c>
      <c r="N224" s="11">
        <v>34838</v>
      </c>
      <c r="O224" s="11">
        <v>30838</v>
      </c>
      <c r="P224" s="11">
        <v>34838</v>
      </c>
      <c r="Q224" s="11">
        <v>54747</v>
      </c>
      <c r="R224" s="11">
        <v>34838</v>
      </c>
      <c r="S224" s="11">
        <v>34838</v>
      </c>
      <c r="T224" s="11">
        <v>34838</v>
      </c>
      <c r="U224" s="11">
        <v>34838</v>
      </c>
      <c r="V224" s="11">
        <v>71646</v>
      </c>
    </row>
    <row r="225" spans="1:22" x14ac:dyDescent="0.25">
      <c r="A225" s="6" t="s">
        <v>227</v>
      </c>
      <c r="B225" s="4">
        <v>1.01</v>
      </c>
      <c r="E225" s="4" t="s">
        <v>0</v>
      </c>
      <c r="F225" s="4" t="s">
        <v>0</v>
      </c>
      <c r="G225" s="4" t="s">
        <v>0</v>
      </c>
      <c r="H225" s="4" t="s">
        <v>1</v>
      </c>
      <c r="I225" s="4" t="s">
        <v>2</v>
      </c>
      <c r="J225" s="4" t="s">
        <v>3</v>
      </c>
      <c r="K225" s="12">
        <v>40079</v>
      </c>
      <c r="L225" s="12">
        <v>34838</v>
      </c>
      <c r="M225" s="12">
        <v>52582</v>
      </c>
      <c r="N225" s="12">
        <v>34838</v>
      </c>
      <c r="O225" s="12">
        <v>30838</v>
      </c>
      <c r="P225" s="12">
        <v>34838</v>
      </c>
      <c r="Q225" s="12">
        <v>54747</v>
      </c>
      <c r="R225" s="12">
        <v>34838</v>
      </c>
      <c r="S225" s="12">
        <v>34838</v>
      </c>
      <c r="T225" s="12">
        <v>34838</v>
      </c>
      <c r="U225" s="12">
        <v>34838</v>
      </c>
      <c r="V225" s="12">
        <v>71646</v>
      </c>
    </row>
    <row r="226" spans="1:22" x14ac:dyDescent="0.25">
      <c r="A226" s="6" t="s">
        <v>228</v>
      </c>
      <c r="B226" s="4">
        <v>1.01</v>
      </c>
      <c r="E226" s="4" t="s">
        <v>0</v>
      </c>
      <c r="F226" s="4" t="s">
        <v>0</v>
      </c>
      <c r="G226" s="4" t="s">
        <v>0</v>
      </c>
      <c r="H226" s="4" t="s">
        <v>1</v>
      </c>
      <c r="I226" s="4" t="s">
        <v>2</v>
      </c>
      <c r="J226" s="4" t="s">
        <v>3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  <c r="V226" s="11">
        <v>0</v>
      </c>
    </row>
    <row r="227" spans="1:22" x14ac:dyDescent="0.25">
      <c r="A227" s="6" t="s">
        <v>229</v>
      </c>
      <c r="B227" s="4">
        <v>1.01</v>
      </c>
      <c r="E227" s="4" t="s">
        <v>0</v>
      </c>
      <c r="F227" s="4" t="s">
        <v>0</v>
      </c>
      <c r="G227" s="4" t="s">
        <v>0</v>
      </c>
      <c r="H227" s="4" t="s">
        <v>1</v>
      </c>
      <c r="I227" s="4" t="s">
        <v>2</v>
      </c>
      <c r="J227" s="4" t="s">
        <v>3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  <c r="V227" s="11">
        <v>0</v>
      </c>
    </row>
    <row r="228" spans="1:22" x14ac:dyDescent="0.25">
      <c r="A228" s="6" t="s">
        <v>230</v>
      </c>
      <c r="B228" s="4">
        <v>1.01</v>
      </c>
      <c r="E228" s="4" t="s">
        <v>0</v>
      </c>
      <c r="F228" s="4" t="s">
        <v>0</v>
      </c>
      <c r="G228" s="4" t="s">
        <v>0</v>
      </c>
      <c r="H228" s="4" t="s">
        <v>1</v>
      </c>
      <c r="I228" s="4" t="s">
        <v>2</v>
      </c>
      <c r="J228" s="4" t="s">
        <v>3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</row>
    <row r="229" spans="1:22" x14ac:dyDescent="0.25">
      <c r="A229" s="6" t="s">
        <v>231</v>
      </c>
      <c r="B229" s="4">
        <v>1.01</v>
      </c>
      <c r="E229" s="4" t="s">
        <v>0</v>
      </c>
      <c r="F229" s="4" t="s">
        <v>0</v>
      </c>
      <c r="G229" s="4" t="s">
        <v>0</v>
      </c>
      <c r="H229" s="4" t="s">
        <v>1</v>
      </c>
      <c r="I229" s="4" t="s">
        <v>2</v>
      </c>
      <c r="J229" s="4" t="s">
        <v>3</v>
      </c>
      <c r="K229" s="11">
        <v>4368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v>0</v>
      </c>
      <c r="U229" s="11">
        <v>0</v>
      </c>
      <c r="V229" s="11">
        <v>0</v>
      </c>
    </row>
    <row r="230" spans="1:22" x14ac:dyDescent="0.25">
      <c r="A230" s="6" t="s">
        <v>232</v>
      </c>
      <c r="B230" s="4">
        <v>1.01</v>
      </c>
      <c r="E230" s="4" t="s">
        <v>0</v>
      </c>
      <c r="F230" s="4" t="s">
        <v>0</v>
      </c>
      <c r="G230" s="4" t="s">
        <v>0</v>
      </c>
      <c r="H230" s="4" t="s">
        <v>1</v>
      </c>
      <c r="I230" s="4" t="s">
        <v>2</v>
      </c>
      <c r="J230" s="4" t="s">
        <v>3</v>
      </c>
      <c r="K230" s="12">
        <v>4368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</row>
    <row r="231" spans="1:22" x14ac:dyDescent="0.25">
      <c r="A231" s="6" t="s">
        <v>233</v>
      </c>
      <c r="B231" s="4">
        <v>1.01</v>
      </c>
      <c r="E231" s="4" t="s">
        <v>0</v>
      </c>
      <c r="F231" s="4" t="s">
        <v>0</v>
      </c>
      <c r="G231" s="4" t="s">
        <v>0</v>
      </c>
      <c r="H231" s="4" t="s">
        <v>1</v>
      </c>
      <c r="I231" s="4" t="s">
        <v>2</v>
      </c>
      <c r="J231" s="4" t="s">
        <v>3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  <c r="V231" s="11">
        <v>0</v>
      </c>
    </row>
    <row r="232" spans="1:22" x14ac:dyDescent="0.25">
      <c r="A232" s="6" t="s">
        <v>234</v>
      </c>
      <c r="B232" s="4">
        <v>1.01</v>
      </c>
      <c r="E232" s="4" t="s">
        <v>0</v>
      </c>
      <c r="F232" s="4" t="s">
        <v>0</v>
      </c>
      <c r="G232" s="4" t="s">
        <v>0</v>
      </c>
      <c r="H232" s="4" t="s">
        <v>1</v>
      </c>
      <c r="I232" s="4" t="s">
        <v>2</v>
      </c>
      <c r="J232" s="4" t="s">
        <v>3</v>
      </c>
      <c r="K232" s="11">
        <f>K233+K234+K236+K240+K241+K242+K243</f>
        <v>25950</v>
      </c>
      <c r="L232" s="11">
        <f>L233+L234+L236+L240+L241+L242+L243</f>
        <v>10980</v>
      </c>
      <c r="M232" s="11">
        <f t="shared" ref="M232:V232" si="25">M233+M234+M236+M240+M241+M242+M243</f>
        <v>16573</v>
      </c>
      <c r="N232" s="11">
        <f t="shared" si="25"/>
        <v>10980</v>
      </c>
      <c r="O232" s="11">
        <f t="shared" si="25"/>
        <v>10980</v>
      </c>
      <c r="P232" s="11">
        <f t="shared" si="25"/>
        <v>10980</v>
      </c>
      <c r="Q232" s="11">
        <f t="shared" si="25"/>
        <v>17256</v>
      </c>
      <c r="R232" s="11">
        <f t="shared" si="25"/>
        <v>10980</v>
      </c>
      <c r="S232" s="11">
        <f t="shared" si="25"/>
        <v>10980</v>
      </c>
      <c r="T232" s="11">
        <f t="shared" si="25"/>
        <v>10980</v>
      </c>
      <c r="U232" s="11">
        <f t="shared" si="25"/>
        <v>10980</v>
      </c>
      <c r="V232" s="11">
        <f t="shared" si="25"/>
        <v>22584</v>
      </c>
    </row>
    <row r="233" spans="1:22" x14ac:dyDescent="0.25">
      <c r="A233" s="6" t="s">
        <v>235</v>
      </c>
      <c r="B233" s="4">
        <v>1.01</v>
      </c>
      <c r="E233" s="4" t="s">
        <v>0</v>
      </c>
      <c r="F233" s="4" t="s">
        <v>0</v>
      </c>
      <c r="G233" s="4" t="s">
        <v>0</v>
      </c>
      <c r="H233" s="4" t="s">
        <v>1</v>
      </c>
      <c r="I233" s="4" t="s">
        <v>2</v>
      </c>
      <c r="J233" s="4" t="s">
        <v>3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0</v>
      </c>
      <c r="Q233" s="11">
        <v>0</v>
      </c>
      <c r="R233" s="11">
        <v>0</v>
      </c>
      <c r="S233" s="11">
        <v>0</v>
      </c>
      <c r="T233" s="11">
        <v>0</v>
      </c>
      <c r="U233" s="11">
        <v>0</v>
      </c>
      <c r="V233" s="11">
        <v>0</v>
      </c>
    </row>
    <row r="234" spans="1:22" x14ac:dyDescent="0.25">
      <c r="A234" s="6" t="s">
        <v>236</v>
      </c>
      <c r="B234" s="4">
        <v>1.01</v>
      </c>
      <c r="E234" s="4" t="s">
        <v>0</v>
      </c>
      <c r="F234" s="4" t="s">
        <v>0</v>
      </c>
      <c r="G234" s="4" t="s">
        <v>0</v>
      </c>
      <c r="H234" s="4" t="s">
        <v>1</v>
      </c>
      <c r="I234" s="4" t="s">
        <v>2</v>
      </c>
      <c r="J234" s="4" t="s">
        <v>3</v>
      </c>
      <c r="K234" s="11">
        <v>7652</v>
      </c>
      <c r="L234" s="11">
        <v>6621</v>
      </c>
      <c r="M234" s="11">
        <v>9994</v>
      </c>
      <c r="N234" s="11">
        <v>6621</v>
      </c>
      <c r="O234" s="11">
        <v>6621</v>
      </c>
      <c r="P234" s="11">
        <v>6621</v>
      </c>
      <c r="Q234" s="11">
        <v>10405</v>
      </c>
      <c r="R234" s="11">
        <v>6621</v>
      </c>
      <c r="S234" s="11">
        <v>6621</v>
      </c>
      <c r="T234" s="11">
        <v>6621</v>
      </c>
      <c r="U234" s="11">
        <v>6621</v>
      </c>
      <c r="V234" s="11">
        <v>13618</v>
      </c>
    </row>
    <row r="235" spans="1:22" x14ac:dyDescent="0.25">
      <c r="A235" s="6" t="s">
        <v>237</v>
      </c>
      <c r="B235" s="4">
        <v>1.01</v>
      </c>
      <c r="E235" s="4" t="s">
        <v>0</v>
      </c>
      <c r="F235" s="4" t="s">
        <v>0</v>
      </c>
      <c r="G235" s="4" t="s">
        <v>0</v>
      </c>
      <c r="H235" s="4" t="s">
        <v>1</v>
      </c>
      <c r="I235" s="4" t="s">
        <v>2</v>
      </c>
      <c r="J235" s="4" t="s">
        <v>3</v>
      </c>
      <c r="K235" s="12">
        <v>7652</v>
      </c>
      <c r="L235" s="12">
        <v>6621</v>
      </c>
      <c r="M235" s="12">
        <v>9994</v>
      </c>
      <c r="N235" s="12">
        <v>6621</v>
      </c>
      <c r="O235" s="12">
        <v>6621</v>
      </c>
      <c r="P235" s="12">
        <v>6621</v>
      </c>
      <c r="Q235" s="12">
        <v>10405</v>
      </c>
      <c r="R235" s="12">
        <v>6621</v>
      </c>
      <c r="S235" s="12">
        <v>6621</v>
      </c>
      <c r="T235" s="12">
        <v>6621</v>
      </c>
      <c r="U235" s="12">
        <v>6621</v>
      </c>
      <c r="V235" s="12">
        <v>13618</v>
      </c>
    </row>
    <row r="236" spans="1:22" x14ac:dyDescent="0.25">
      <c r="A236" s="6" t="s">
        <v>238</v>
      </c>
      <c r="B236" s="4">
        <v>1.01</v>
      </c>
      <c r="E236" s="4" t="s">
        <v>0</v>
      </c>
      <c r="F236" s="4" t="s">
        <v>0</v>
      </c>
      <c r="G236" s="4" t="s">
        <v>0</v>
      </c>
      <c r="H236" s="4" t="s">
        <v>1</v>
      </c>
      <c r="I236" s="4" t="s">
        <v>2</v>
      </c>
      <c r="J236" s="4" t="s">
        <v>3</v>
      </c>
      <c r="K236" s="11">
        <v>5047</v>
      </c>
      <c r="L236" s="11">
        <v>4359</v>
      </c>
      <c r="M236" s="11">
        <v>6579</v>
      </c>
      <c r="N236" s="11">
        <v>4359</v>
      </c>
      <c r="O236" s="11">
        <v>4359</v>
      </c>
      <c r="P236" s="11">
        <v>4359</v>
      </c>
      <c r="Q236" s="11">
        <v>6851</v>
      </c>
      <c r="R236" s="11">
        <v>4359</v>
      </c>
      <c r="S236" s="11">
        <v>4359</v>
      </c>
      <c r="T236" s="11">
        <v>4359</v>
      </c>
      <c r="U236" s="11">
        <v>4359</v>
      </c>
      <c r="V236" s="11">
        <v>8966</v>
      </c>
    </row>
    <row r="237" spans="1:22" x14ac:dyDescent="0.25">
      <c r="A237" s="6" t="s">
        <v>239</v>
      </c>
      <c r="B237" s="4">
        <v>1.01</v>
      </c>
      <c r="E237" s="4" t="s">
        <v>0</v>
      </c>
      <c r="F237" s="4" t="s">
        <v>0</v>
      </c>
      <c r="G237" s="4" t="s">
        <v>0</v>
      </c>
      <c r="H237" s="4" t="s">
        <v>1</v>
      </c>
      <c r="I237" s="4" t="s">
        <v>2</v>
      </c>
      <c r="J237" s="4" t="s">
        <v>3</v>
      </c>
      <c r="K237" s="12">
        <v>5047</v>
      </c>
      <c r="L237" s="12">
        <v>4359</v>
      </c>
      <c r="M237" s="12">
        <v>6579</v>
      </c>
      <c r="N237" s="12">
        <v>4359</v>
      </c>
      <c r="O237" s="12">
        <v>4359</v>
      </c>
      <c r="P237" s="12">
        <v>4359</v>
      </c>
      <c r="Q237" s="12">
        <v>6851</v>
      </c>
      <c r="R237" s="12">
        <v>4359</v>
      </c>
      <c r="S237" s="12">
        <v>4359</v>
      </c>
      <c r="T237" s="12">
        <v>4359</v>
      </c>
      <c r="U237" s="12">
        <v>4359</v>
      </c>
      <c r="V237" s="12">
        <v>8966</v>
      </c>
    </row>
    <row r="238" spans="1:22" x14ac:dyDescent="0.25">
      <c r="A238" s="6" t="s">
        <v>240</v>
      </c>
      <c r="B238" s="4">
        <v>1.01</v>
      </c>
      <c r="E238" s="4" t="s">
        <v>0</v>
      </c>
      <c r="F238" s="4" t="s">
        <v>0</v>
      </c>
      <c r="G238" s="4" t="s">
        <v>0</v>
      </c>
      <c r="H238" s="4" t="s">
        <v>1</v>
      </c>
      <c r="I238" s="4" t="s">
        <v>2</v>
      </c>
      <c r="J238" s="4" t="s">
        <v>3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</row>
    <row r="239" spans="1:22" x14ac:dyDescent="0.25">
      <c r="A239" s="6" t="s">
        <v>241</v>
      </c>
      <c r="B239" s="4">
        <v>1.01</v>
      </c>
      <c r="E239" s="4" t="s">
        <v>0</v>
      </c>
      <c r="F239" s="4" t="s">
        <v>0</v>
      </c>
      <c r="G239" s="4" t="s">
        <v>0</v>
      </c>
      <c r="H239" s="4" t="s">
        <v>1</v>
      </c>
      <c r="I239" s="4" t="s">
        <v>2</v>
      </c>
      <c r="J239" s="4" t="s">
        <v>3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  <c r="V239" s="11">
        <v>0</v>
      </c>
    </row>
    <row r="240" spans="1:22" x14ac:dyDescent="0.25">
      <c r="A240" s="6" t="s">
        <v>240</v>
      </c>
      <c r="B240" s="4">
        <v>1.01</v>
      </c>
      <c r="E240" s="4" t="s">
        <v>0</v>
      </c>
      <c r="F240" s="4" t="s">
        <v>0</v>
      </c>
      <c r="G240" s="4" t="s">
        <v>0</v>
      </c>
      <c r="H240" s="4" t="s">
        <v>1</v>
      </c>
      <c r="I240" s="4" t="s">
        <v>2</v>
      </c>
      <c r="J240" s="4" t="s">
        <v>3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  <c r="S240" s="11">
        <v>0</v>
      </c>
      <c r="T240" s="11">
        <v>0</v>
      </c>
      <c r="U240" s="11">
        <v>0</v>
      </c>
      <c r="V240" s="11">
        <v>0</v>
      </c>
    </row>
    <row r="241" spans="1:22" x14ac:dyDescent="0.25">
      <c r="A241" s="6" t="s">
        <v>241</v>
      </c>
      <c r="B241" s="4">
        <v>1.01</v>
      </c>
      <c r="E241" s="4" t="s">
        <v>0</v>
      </c>
      <c r="F241" s="4" t="s">
        <v>0</v>
      </c>
      <c r="G241" s="4" t="s">
        <v>0</v>
      </c>
      <c r="H241" s="4" t="s">
        <v>1</v>
      </c>
      <c r="I241" s="4" t="s">
        <v>2</v>
      </c>
      <c r="J241" s="4" t="s">
        <v>3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  <c r="V241" s="11">
        <v>0</v>
      </c>
    </row>
    <row r="242" spans="1:22" x14ac:dyDescent="0.25">
      <c r="A242" s="6" t="s">
        <v>242</v>
      </c>
      <c r="B242" s="4">
        <v>1.01</v>
      </c>
      <c r="E242" s="4" t="s">
        <v>0</v>
      </c>
      <c r="F242" s="4" t="s">
        <v>0</v>
      </c>
      <c r="G242" s="4" t="s">
        <v>0</v>
      </c>
      <c r="H242" s="4" t="s">
        <v>1</v>
      </c>
      <c r="I242" s="4" t="s">
        <v>2</v>
      </c>
      <c r="J242" s="4" t="s">
        <v>3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  <c r="V242" s="11">
        <v>0</v>
      </c>
    </row>
    <row r="243" spans="1:22" x14ac:dyDescent="0.25">
      <c r="A243" s="6" t="s">
        <v>243</v>
      </c>
      <c r="B243" s="4">
        <v>1.01</v>
      </c>
      <c r="E243" s="4" t="s">
        <v>0</v>
      </c>
      <c r="F243" s="4" t="s">
        <v>0</v>
      </c>
      <c r="G243" s="4" t="s">
        <v>0</v>
      </c>
      <c r="H243" s="4" t="s">
        <v>1</v>
      </c>
      <c r="I243" s="4" t="s">
        <v>2</v>
      </c>
      <c r="J243" s="4" t="s">
        <v>3</v>
      </c>
      <c r="K243" s="11">
        <v>13251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0</v>
      </c>
    </row>
    <row r="244" spans="1:22" x14ac:dyDescent="0.25">
      <c r="A244" s="6" t="s">
        <v>244</v>
      </c>
      <c r="B244" s="4">
        <v>1.01</v>
      </c>
      <c r="E244" s="4" t="s">
        <v>0</v>
      </c>
      <c r="F244" s="4" t="s">
        <v>0</v>
      </c>
      <c r="G244" s="4" t="s">
        <v>0</v>
      </c>
      <c r="H244" s="4" t="s">
        <v>1</v>
      </c>
      <c r="I244" s="4" t="s">
        <v>2</v>
      </c>
      <c r="J244" s="4" t="s">
        <v>3</v>
      </c>
      <c r="K244" s="12">
        <v>13251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</row>
    <row r="245" spans="1:22" x14ac:dyDescent="0.25">
      <c r="A245" s="6" t="s">
        <v>245</v>
      </c>
      <c r="B245" s="4">
        <v>1.01</v>
      </c>
      <c r="E245" s="4" t="s">
        <v>0</v>
      </c>
      <c r="F245" s="4" t="s">
        <v>0</v>
      </c>
      <c r="G245" s="4" t="s">
        <v>0</v>
      </c>
      <c r="H245" s="4" t="s">
        <v>1</v>
      </c>
      <c r="I245" s="4" t="s">
        <v>2</v>
      </c>
      <c r="J245" s="4" t="s">
        <v>3</v>
      </c>
      <c r="K245" s="11">
        <f>K246+K250+K253+K254+K257+K258+K259+K261</f>
        <v>162043</v>
      </c>
      <c r="L245" s="11">
        <f>L246+L250+L253+L254+L257+L258+L259+L261</f>
        <v>51701</v>
      </c>
      <c r="M245" s="11">
        <f t="shared" ref="M245:V245" si="26">M246+M250+M253+M254+M257+M258+M259+M261</f>
        <v>78037</v>
      </c>
      <c r="N245" s="11">
        <f t="shared" si="26"/>
        <v>51701</v>
      </c>
      <c r="O245" s="11">
        <f t="shared" si="26"/>
        <v>40701</v>
      </c>
      <c r="P245" s="11">
        <f t="shared" si="26"/>
        <v>51701</v>
      </c>
      <c r="Q245" s="11">
        <f t="shared" si="26"/>
        <v>81249</v>
      </c>
      <c r="R245" s="11">
        <f t="shared" si="26"/>
        <v>51701</v>
      </c>
      <c r="S245" s="11">
        <f t="shared" si="26"/>
        <v>51701</v>
      </c>
      <c r="T245" s="11">
        <f t="shared" si="26"/>
        <v>51701</v>
      </c>
      <c r="U245" s="11">
        <f t="shared" si="26"/>
        <v>51701</v>
      </c>
      <c r="V245" s="11">
        <f t="shared" si="26"/>
        <v>106333</v>
      </c>
    </row>
    <row r="246" spans="1:22" x14ac:dyDescent="0.25">
      <c r="A246" s="6" t="s">
        <v>246</v>
      </c>
      <c r="B246" s="4">
        <v>1.01</v>
      </c>
      <c r="E246" s="4" t="s">
        <v>0</v>
      </c>
      <c r="F246" s="4" t="s">
        <v>0</v>
      </c>
      <c r="G246" s="4" t="s">
        <v>0</v>
      </c>
      <c r="H246" s="4" t="s">
        <v>1</v>
      </c>
      <c r="I246" s="4" t="s">
        <v>2</v>
      </c>
      <c r="J246" s="4" t="s">
        <v>3</v>
      </c>
      <c r="K246" s="11">
        <v>29331</v>
      </c>
      <c r="L246" s="11">
        <v>25527</v>
      </c>
      <c r="M246" s="11">
        <v>38530</v>
      </c>
      <c r="N246" s="11">
        <v>25527</v>
      </c>
      <c r="O246" s="11">
        <v>20527</v>
      </c>
      <c r="P246" s="11">
        <v>25527</v>
      </c>
      <c r="Q246" s="11">
        <v>40115</v>
      </c>
      <c r="R246" s="11">
        <v>25527</v>
      </c>
      <c r="S246" s="11">
        <v>25527</v>
      </c>
      <c r="T246" s="11">
        <v>25527</v>
      </c>
      <c r="U246" s="11">
        <v>25527</v>
      </c>
      <c r="V246" s="11">
        <v>52501</v>
      </c>
    </row>
    <row r="247" spans="1:22" x14ac:dyDescent="0.25">
      <c r="A247" s="6" t="s">
        <v>247</v>
      </c>
      <c r="B247" s="4">
        <v>1.01</v>
      </c>
      <c r="E247" s="4" t="s">
        <v>0</v>
      </c>
      <c r="F247" s="4" t="s">
        <v>0</v>
      </c>
      <c r="G247" s="4" t="s">
        <v>0</v>
      </c>
      <c r="H247" s="4" t="s">
        <v>1</v>
      </c>
      <c r="I247" s="4" t="s">
        <v>2</v>
      </c>
      <c r="J247" s="4" t="s">
        <v>3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</row>
    <row r="248" spans="1:22" x14ac:dyDescent="0.25">
      <c r="A248" s="6" t="s">
        <v>248</v>
      </c>
      <c r="B248" s="4">
        <v>1.01</v>
      </c>
      <c r="E248" s="4" t="s">
        <v>0</v>
      </c>
      <c r="F248" s="4" t="s">
        <v>0</v>
      </c>
      <c r="G248" s="4" t="s">
        <v>0</v>
      </c>
      <c r="H248" s="4" t="s">
        <v>1</v>
      </c>
      <c r="I248" s="4" t="s">
        <v>2</v>
      </c>
      <c r="J248" s="4" t="s">
        <v>3</v>
      </c>
      <c r="K248" s="12">
        <v>29331</v>
      </c>
      <c r="L248" s="12">
        <v>25527</v>
      </c>
      <c r="M248" s="12">
        <v>38530</v>
      </c>
      <c r="N248" s="12">
        <v>25527</v>
      </c>
      <c r="O248" s="12">
        <v>20527</v>
      </c>
      <c r="P248" s="12">
        <v>25527</v>
      </c>
      <c r="Q248" s="12">
        <v>40115</v>
      </c>
      <c r="R248" s="12">
        <v>25527</v>
      </c>
      <c r="S248" s="12">
        <v>25527</v>
      </c>
      <c r="T248" s="12">
        <v>25527</v>
      </c>
      <c r="U248" s="12">
        <v>25527</v>
      </c>
      <c r="V248" s="12">
        <v>52501</v>
      </c>
    </row>
    <row r="249" spans="1:22" x14ac:dyDescent="0.25">
      <c r="A249" s="6" t="s">
        <v>249</v>
      </c>
      <c r="B249" s="4">
        <v>1.01</v>
      </c>
      <c r="E249" s="4" t="s">
        <v>0</v>
      </c>
      <c r="F249" s="4" t="s">
        <v>0</v>
      </c>
      <c r="G249" s="4" t="s">
        <v>0</v>
      </c>
      <c r="H249" s="4" t="s">
        <v>1</v>
      </c>
      <c r="I249" s="4" t="s">
        <v>2</v>
      </c>
      <c r="J249" s="4" t="s">
        <v>3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</row>
    <row r="250" spans="1:22" x14ac:dyDescent="0.25">
      <c r="A250" s="6" t="s">
        <v>250</v>
      </c>
      <c r="B250" s="4">
        <v>1.01</v>
      </c>
      <c r="E250" s="4" t="s">
        <v>0</v>
      </c>
      <c r="F250" s="4" t="s">
        <v>0</v>
      </c>
      <c r="G250" s="4" t="s">
        <v>0</v>
      </c>
      <c r="H250" s="4" t="s">
        <v>1</v>
      </c>
      <c r="I250" s="4" t="s">
        <v>2</v>
      </c>
      <c r="J250" s="4" t="s">
        <v>3</v>
      </c>
      <c r="K250" s="11">
        <v>23181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</row>
    <row r="251" spans="1:22" x14ac:dyDescent="0.25">
      <c r="A251" s="6" t="s">
        <v>251</v>
      </c>
      <c r="B251" s="4">
        <v>1.01</v>
      </c>
      <c r="E251" s="4" t="s">
        <v>0</v>
      </c>
      <c r="F251" s="4" t="s">
        <v>0</v>
      </c>
      <c r="G251" s="4" t="s">
        <v>0</v>
      </c>
      <c r="H251" s="4" t="s">
        <v>1</v>
      </c>
      <c r="I251" s="4" t="s">
        <v>2</v>
      </c>
      <c r="J251" s="4" t="s">
        <v>3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</row>
    <row r="252" spans="1:22" x14ac:dyDescent="0.25">
      <c r="A252" s="6" t="s">
        <v>252</v>
      </c>
      <c r="B252" s="4">
        <v>1.01</v>
      </c>
      <c r="E252" s="4" t="s">
        <v>0</v>
      </c>
      <c r="F252" s="4" t="s">
        <v>0</v>
      </c>
      <c r="G252" s="4" t="s">
        <v>0</v>
      </c>
      <c r="H252" s="4" t="s">
        <v>1</v>
      </c>
      <c r="I252" s="4" t="s">
        <v>2</v>
      </c>
      <c r="J252" s="4" t="s">
        <v>3</v>
      </c>
      <c r="K252" s="12">
        <v>23181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</row>
    <row r="253" spans="1:22" x14ac:dyDescent="0.25">
      <c r="A253" s="6" t="s">
        <v>253</v>
      </c>
      <c r="B253" s="4">
        <v>1.01</v>
      </c>
      <c r="E253" s="4" t="s">
        <v>0</v>
      </c>
      <c r="F253" s="4" t="s">
        <v>0</v>
      </c>
      <c r="G253" s="4" t="s">
        <v>0</v>
      </c>
      <c r="H253" s="4" t="s">
        <v>1</v>
      </c>
      <c r="I253" s="4" t="s">
        <v>2</v>
      </c>
      <c r="J253" s="4" t="s">
        <v>3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0</v>
      </c>
      <c r="Q253" s="11">
        <v>0</v>
      </c>
      <c r="R253" s="11">
        <v>0</v>
      </c>
      <c r="S253" s="11">
        <v>0</v>
      </c>
      <c r="T253" s="11">
        <v>0</v>
      </c>
      <c r="U253" s="11">
        <v>0</v>
      </c>
      <c r="V253" s="11">
        <v>0</v>
      </c>
    </row>
    <row r="254" spans="1:22" x14ac:dyDescent="0.25">
      <c r="A254" s="6" t="s">
        <v>254</v>
      </c>
      <c r="B254" s="4">
        <v>1.01</v>
      </c>
      <c r="E254" s="4" t="s">
        <v>0</v>
      </c>
      <c r="F254" s="4" t="s">
        <v>0</v>
      </c>
      <c r="G254" s="4" t="s">
        <v>0</v>
      </c>
      <c r="H254" s="4" t="s">
        <v>1</v>
      </c>
      <c r="I254" s="4" t="s">
        <v>2</v>
      </c>
      <c r="J254" s="4" t="s">
        <v>3</v>
      </c>
      <c r="K254" s="11">
        <v>30125</v>
      </c>
      <c r="L254" s="11">
        <v>26174</v>
      </c>
      <c r="M254" s="11">
        <v>39507</v>
      </c>
      <c r="N254" s="11">
        <v>26174</v>
      </c>
      <c r="O254" s="11">
        <v>20174</v>
      </c>
      <c r="P254" s="11">
        <v>26174</v>
      </c>
      <c r="Q254" s="11">
        <v>41134</v>
      </c>
      <c r="R254" s="11">
        <v>26174</v>
      </c>
      <c r="S254" s="11">
        <v>26174</v>
      </c>
      <c r="T254" s="11">
        <v>26174</v>
      </c>
      <c r="U254" s="11">
        <v>26174</v>
      </c>
      <c r="V254" s="11">
        <v>53832</v>
      </c>
    </row>
    <row r="255" spans="1:22" x14ac:dyDescent="0.25">
      <c r="A255" s="6" t="s">
        <v>255</v>
      </c>
      <c r="B255" s="4">
        <v>1.01</v>
      </c>
      <c r="E255" s="4" t="s">
        <v>0</v>
      </c>
      <c r="F255" s="4" t="s">
        <v>0</v>
      </c>
      <c r="G255" s="4" t="s">
        <v>0</v>
      </c>
      <c r="H255" s="4" t="s">
        <v>1</v>
      </c>
      <c r="I255" s="4" t="s">
        <v>2</v>
      </c>
      <c r="J255" s="4" t="s">
        <v>3</v>
      </c>
      <c r="K255" s="12">
        <v>2571.3140605689728</v>
      </c>
      <c r="L255" s="12">
        <v>2234.0771525753457</v>
      </c>
      <c r="M255" s="12">
        <v>3372.113015465507</v>
      </c>
      <c r="N255" s="12">
        <v>2234.0771525753457</v>
      </c>
      <c r="O255" s="12">
        <v>1721.9482110512349</v>
      </c>
      <c r="P255" s="12">
        <v>2234.0771525753457</v>
      </c>
      <c r="Q255" s="12">
        <v>3510.9853134421282</v>
      </c>
      <c r="R255" s="12">
        <v>2234.0771525753457</v>
      </c>
      <c r="S255" s="12">
        <v>2234.0771525753457</v>
      </c>
      <c r="T255" s="12">
        <v>2234.0771525753457</v>
      </c>
      <c r="U255" s="12">
        <v>2234.0771525753457</v>
      </c>
      <c r="V255" s="12">
        <v>4594.8208633543218</v>
      </c>
    </row>
    <row r="256" spans="1:22" x14ac:dyDescent="0.25">
      <c r="A256" s="6" t="s">
        <v>256</v>
      </c>
      <c r="B256" s="4">
        <v>1.01</v>
      </c>
      <c r="E256" s="4" t="s">
        <v>0</v>
      </c>
      <c r="F256" s="4" t="s">
        <v>0</v>
      </c>
      <c r="G256" s="4" t="s">
        <v>0</v>
      </c>
      <c r="H256" s="4" t="s">
        <v>1</v>
      </c>
      <c r="I256" s="4" t="s">
        <v>2</v>
      </c>
      <c r="J256" s="4" t="s">
        <v>3</v>
      </c>
      <c r="K256" s="12">
        <v>27553.685939431027</v>
      </c>
      <c r="L256" s="12">
        <v>23939.922847424656</v>
      </c>
      <c r="M256" s="12">
        <v>36134.886984534489</v>
      </c>
      <c r="N256" s="12">
        <v>23939.922847424656</v>
      </c>
      <c r="O256" s="12">
        <v>18452.051788948764</v>
      </c>
      <c r="P256" s="12">
        <v>23939.922847424656</v>
      </c>
      <c r="Q256" s="12">
        <v>37623.014686557872</v>
      </c>
      <c r="R256" s="12">
        <v>23939.922847424656</v>
      </c>
      <c r="S256" s="12">
        <v>23939.922847424656</v>
      </c>
      <c r="T256" s="12">
        <v>23939.922847424656</v>
      </c>
      <c r="U256" s="12">
        <v>23939.922847424656</v>
      </c>
      <c r="V256" s="12">
        <v>49237.179136645675</v>
      </c>
    </row>
    <row r="257" spans="1:22" x14ac:dyDescent="0.25">
      <c r="A257" s="6" t="s">
        <v>257</v>
      </c>
      <c r="B257" s="4">
        <v>1.01</v>
      </c>
      <c r="E257" s="4" t="s">
        <v>0</v>
      </c>
      <c r="F257" s="4" t="s">
        <v>0</v>
      </c>
      <c r="G257" s="4" t="s">
        <v>0</v>
      </c>
      <c r="H257" s="4" t="s">
        <v>1</v>
      </c>
      <c r="I257" s="4" t="s">
        <v>2</v>
      </c>
      <c r="J257" s="4" t="s">
        <v>3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1">
        <v>0</v>
      </c>
      <c r="V257" s="11">
        <v>0</v>
      </c>
    </row>
    <row r="258" spans="1:22" x14ac:dyDescent="0.25">
      <c r="A258" s="6" t="s">
        <v>258</v>
      </c>
      <c r="B258" s="4">
        <v>1.01</v>
      </c>
      <c r="E258" s="4" t="s">
        <v>0</v>
      </c>
      <c r="F258" s="4" t="s">
        <v>0</v>
      </c>
      <c r="G258" s="4" t="s">
        <v>0</v>
      </c>
      <c r="H258" s="4" t="s">
        <v>1</v>
      </c>
      <c r="I258" s="4" t="s">
        <v>2</v>
      </c>
      <c r="J258" s="4" t="s">
        <v>3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  <c r="S258" s="11">
        <v>0</v>
      </c>
      <c r="T258" s="11">
        <v>0</v>
      </c>
      <c r="U258" s="11">
        <v>0</v>
      </c>
      <c r="V258" s="11">
        <v>0</v>
      </c>
    </row>
    <row r="259" spans="1:22" x14ac:dyDescent="0.25">
      <c r="A259" s="6" t="s">
        <v>259</v>
      </c>
      <c r="B259" s="4">
        <v>1.01</v>
      </c>
      <c r="E259" s="4" t="s">
        <v>0</v>
      </c>
      <c r="F259" s="4" t="s">
        <v>0</v>
      </c>
      <c r="G259" s="4" t="s">
        <v>0</v>
      </c>
      <c r="H259" s="4" t="s">
        <v>1</v>
      </c>
      <c r="I259" s="4" t="s">
        <v>2</v>
      </c>
      <c r="J259" s="4" t="s">
        <v>3</v>
      </c>
      <c r="K259" s="11">
        <v>59817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  <c r="S259" s="11">
        <v>0</v>
      </c>
      <c r="T259" s="11">
        <v>0</v>
      </c>
      <c r="U259" s="11">
        <v>0</v>
      </c>
      <c r="V259" s="11">
        <v>0</v>
      </c>
    </row>
    <row r="260" spans="1:22" x14ac:dyDescent="0.25">
      <c r="A260" s="6" t="s">
        <v>260</v>
      </c>
      <c r="B260" s="4">
        <v>1.01</v>
      </c>
      <c r="E260" s="4" t="s">
        <v>0</v>
      </c>
      <c r="F260" s="4" t="s">
        <v>0</v>
      </c>
      <c r="G260" s="4" t="s">
        <v>0</v>
      </c>
      <c r="H260" s="4" t="s">
        <v>1</v>
      </c>
      <c r="I260" s="4" t="s">
        <v>2</v>
      </c>
      <c r="J260" s="4" t="s">
        <v>3</v>
      </c>
      <c r="K260" s="12">
        <v>59817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</row>
    <row r="261" spans="1:22" x14ac:dyDescent="0.25">
      <c r="A261" s="6" t="s">
        <v>261</v>
      </c>
      <c r="B261" s="4">
        <v>1.01</v>
      </c>
      <c r="E261" s="4" t="s">
        <v>0</v>
      </c>
      <c r="F261" s="4" t="s">
        <v>0</v>
      </c>
      <c r="G261" s="4" t="s">
        <v>0</v>
      </c>
      <c r="H261" s="4" t="s">
        <v>1</v>
      </c>
      <c r="I261" s="4" t="s">
        <v>2</v>
      </c>
      <c r="J261" s="4" t="s">
        <v>3</v>
      </c>
      <c r="K261" s="11">
        <v>19589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  <c r="V261" s="11">
        <v>0</v>
      </c>
    </row>
    <row r="262" spans="1:22" x14ac:dyDescent="0.25">
      <c r="A262" s="6" t="s">
        <v>262</v>
      </c>
      <c r="B262" s="4">
        <v>1.01</v>
      </c>
      <c r="E262" s="4" t="s">
        <v>0</v>
      </c>
      <c r="F262" s="4" t="s">
        <v>0</v>
      </c>
      <c r="G262" s="4" t="s">
        <v>0</v>
      </c>
      <c r="H262" s="4" t="s">
        <v>1</v>
      </c>
      <c r="I262" s="4" t="s">
        <v>2</v>
      </c>
      <c r="J262" s="4" t="s">
        <v>3</v>
      </c>
      <c r="K262" s="12">
        <v>19589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</row>
    <row r="263" spans="1:22" x14ac:dyDescent="0.25">
      <c r="A263" s="6" t="s">
        <v>263</v>
      </c>
      <c r="B263" s="4">
        <v>1.01</v>
      </c>
      <c r="E263" s="4" t="s">
        <v>0</v>
      </c>
      <c r="F263" s="4" t="s">
        <v>0</v>
      </c>
      <c r="G263" s="4" t="s">
        <v>0</v>
      </c>
      <c r="H263" s="4" t="s">
        <v>1</v>
      </c>
      <c r="I263" s="4" t="s">
        <v>2</v>
      </c>
      <c r="J263" s="4" t="s">
        <v>3</v>
      </c>
      <c r="K263" s="11">
        <f>K264+K266+K268+K270+K271</f>
        <v>470623</v>
      </c>
      <c r="L263" s="11">
        <f t="shared" ref="L263:V263" si="27">L264+L266+L268+L270+L271</f>
        <v>0</v>
      </c>
      <c r="M263" s="11">
        <f t="shared" si="27"/>
        <v>0</v>
      </c>
      <c r="N263" s="11">
        <f t="shared" si="27"/>
        <v>0</v>
      </c>
      <c r="O263" s="11">
        <f t="shared" si="27"/>
        <v>0</v>
      </c>
      <c r="P263" s="11">
        <f t="shared" si="27"/>
        <v>0</v>
      </c>
      <c r="Q263" s="11">
        <f t="shared" si="27"/>
        <v>0</v>
      </c>
      <c r="R263" s="11">
        <f t="shared" si="27"/>
        <v>0</v>
      </c>
      <c r="S263" s="11">
        <f t="shared" si="27"/>
        <v>0</v>
      </c>
      <c r="T263" s="11">
        <f t="shared" si="27"/>
        <v>0</v>
      </c>
      <c r="U263" s="11">
        <f t="shared" si="27"/>
        <v>0</v>
      </c>
      <c r="V263" s="11">
        <f t="shared" si="27"/>
        <v>0</v>
      </c>
    </row>
    <row r="264" spans="1:22" x14ac:dyDescent="0.25">
      <c r="A264" s="6" t="s">
        <v>264</v>
      </c>
      <c r="B264" s="4">
        <v>1.01</v>
      </c>
      <c r="E264" s="4" t="s">
        <v>0</v>
      </c>
      <c r="F264" s="4" t="s">
        <v>0</v>
      </c>
      <c r="G264" s="4" t="s">
        <v>0</v>
      </c>
      <c r="H264" s="4" t="s">
        <v>1</v>
      </c>
      <c r="I264" s="4" t="s">
        <v>2</v>
      </c>
      <c r="J264" s="4" t="s">
        <v>3</v>
      </c>
      <c r="K264" s="11">
        <v>191315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0</v>
      </c>
      <c r="R264" s="11">
        <v>0</v>
      </c>
      <c r="S264" s="11">
        <v>0</v>
      </c>
      <c r="T264" s="11">
        <v>0</v>
      </c>
      <c r="U264" s="11">
        <v>0</v>
      </c>
      <c r="V264" s="11">
        <v>0</v>
      </c>
    </row>
    <row r="265" spans="1:22" x14ac:dyDescent="0.25">
      <c r="A265" s="6" t="s">
        <v>265</v>
      </c>
      <c r="B265" s="4">
        <v>1.01</v>
      </c>
      <c r="E265" s="4" t="s">
        <v>0</v>
      </c>
      <c r="F265" s="4" t="s">
        <v>0</v>
      </c>
      <c r="G265" s="4" t="s">
        <v>0</v>
      </c>
      <c r="H265" s="4" t="s">
        <v>1</v>
      </c>
      <c r="I265" s="4" t="s">
        <v>2</v>
      </c>
      <c r="J265" s="4" t="s">
        <v>3</v>
      </c>
      <c r="K265" s="12">
        <v>191315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</row>
    <row r="266" spans="1:22" x14ac:dyDescent="0.25">
      <c r="A266" s="6" t="s">
        <v>266</v>
      </c>
      <c r="B266" s="4">
        <v>1.01</v>
      </c>
      <c r="E266" s="4" t="s">
        <v>0</v>
      </c>
      <c r="F266" s="4" t="s">
        <v>0</v>
      </c>
      <c r="G266" s="4" t="s">
        <v>0</v>
      </c>
      <c r="H266" s="4" t="s">
        <v>1</v>
      </c>
      <c r="I266" s="4" t="s">
        <v>2</v>
      </c>
      <c r="J266" s="4" t="s">
        <v>3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v>0</v>
      </c>
      <c r="U266" s="11">
        <v>0</v>
      </c>
      <c r="V266" s="11">
        <v>0</v>
      </c>
    </row>
    <row r="267" spans="1:22" x14ac:dyDescent="0.25">
      <c r="A267" s="6" t="s">
        <v>267</v>
      </c>
      <c r="B267" s="4">
        <v>1.01</v>
      </c>
      <c r="E267" s="4" t="s">
        <v>0</v>
      </c>
      <c r="F267" s="4" t="s">
        <v>0</v>
      </c>
      <c r="G267" s="4" t="s">
        <v>0</v>
      </c>
      <c r="H267" s="4" t="s">
        <v>1</v>
      </c>
      <c r="I267" s="4" t="s">
        <v>2</v>
      </c>
      <c r="J267" s="4" t="s">
        <v>3</v>
      </c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</row>
    <row r="268" spans="1:22" x14ac:dyDescent="0.25">
      <c r="A268" s="6" t="s">
        <v>268</v>
      </c>
      <c r="B268" s="4">
        <v>1.01</v>
      </c>
      <c r="E268" s="4" t="s">
        <v>0</v>
      </c>
      <c r="F268" s="4" t="s">
        <v>0</v>
      </c>
      <c r="G268" s="4" t="s">
        <v>0</v>
      </c>
      <c r="H268" s="4" t="s">
        <v>1</v>
      </c>
      <c r="I268" s="4" t="s">
        <v>2</v>
      </c>
      <c r="J268" s="4" t="s">
        <v>3</v>
      </c>
      <c r="K268" s="11">
        <v>279308</v>
      </c>
      <c r="L268" s="11">
        <v>0</v>
      </c>
      <c r="M268" s="11">
        <v>0</v>
      </c>
      <c r="N268" s="11">
        <v>0</v>
      </c>
      <c r="O268" s="11">
        <v>0</v>
      </c>
      <c r="P268" s="11">
        <v>0</v>
      </c>
      <c r="Q268" s="11">
        <v>0</v>
      </c>
      <c r="R268" s="11">
        <v>0</v>
      </c>
      <c r="S268" s="11">
        <v>0</v>
      </c>
      <c r="T268" s="11">
        <v>0</v>
      </c>
      <c r="U268" s="11">
        <v>0</v>
      </c>
      <c r="V268" s="11">
        <v>0</v>
      </c>
    </row>
    <row r="269" spans="1:22" x14ac:dyDescent="0.25">
      <c r="A269" s="6" t="s">
        <v>269</v>
      </c>
      <c r="B269" s="4">
        <v>1.01</v>
      </c>
      <c r="E269" s="4" t="s">
        <v>0</v>
      </c>
      <c r="F269" s="4" t="s">
        <v>0</v>
      </c>
      <c r="G269" s="4" t="s">
        <v>0</v>
      </c>
      <c r="H269" s="4" t="s">
        <v>1</v>
      </c>
      <c r="I269" s="4" t="s">
        <v>2</v>
      </c>
      <c r="J269" s="4" t="s">
        <v>3</v>
      </c>
      <c r="K269" s="12">
        <v>279308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</row>
    <row r="270" spans="1:22" x14ac:dyDescent="0.25">
      <c r="A270" s="6" t="s">
        <v>270</v>
      </c>
      <c r="B270" s="4">
        <v>1.01</v>
      </c>
      <c r="E270" s="4" t="s">
        <v>0</v>
      </c>
      <c r="F270" s="4" t="s">
        <v>0</v>
      </c>
      <c r="G270" s="4" t="s">
        <v>0</v>
      </c>
      <c r="H270" s="4" t="s">
        <v>1</v>
      </c>
      <c r="I270" s="4" t="s">
        <v>2</v>
      </c>
      <c r="J270" s="4" t="s">
        <v>3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0</v>
      </c>
      <c r="T270" s="11">
        <v>0</v>
      </c>
      <c r="U270" s="11">
        <v>0</v>
      </c>
      <c r="V270" s="11">
        <v>0</v>
      </c>
    </row>
    <row r="271" spans="1:22" x14ac:dyDescent="0.25">
      <c r="A271" s="6" t="s">
        <v>271</v>
      </c>
      <c r="B271" s="4">
        <v>1.01</v>
      </c>
      <c r="E271" s="4" t="s">
        <v>0</v>
      </c>
      <c r="F271" s="4" t="s">
        <v>0</v>
      </c>
      <c r="G271" s="4" t="s">
        <v>0</v>
      </c>
      <c r="H271" s="4" t="s">
        <v>1</v>
      </c>
      <c r="I271" s="4" t="s">
        <v>2</v>
      </c>
      <c r="J271" s="4" t="s">
        <v>3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  <c r="S271" s="11">
        <v>0</v>
      </c>
      <c r="T271" s="11">
        <v>0</v>
      </c>
      <c r="U271" s="11">
        <v>0</v>
      </c>
      <c r="V271" s="11">
        <v>0</v>
      </c>
    </row>
    <row r="272" spans="1:22" x14ac:dyDescent="0.25">
      <c r="A272" s="6" t="s">
        <v>272</v>
      </c>
      <c r="B272" s="4">
        <v>1.01</v>
      </c>
      <c r="E272" s="4" t="s">
        <v>0</v>
      </c>
      <c r="F272" s="4" t="s">
        <v>0</v>
      </c>
      <c r="G272" s="4" t="s">
        <v>0</v>
      </c>
      <c r="H272" s="4" t="s">
        <v>1</v>
      </c>
      <c r="I272" s="4" t="s">
        <v>2</v>
      </c>
      <c r="J272" s="4" t="s">
        <v>3</v>
      </c>
      <c r="K272" s="11">
        <f>K273+K274+K276+K277+K278</f>
        <v>4070</v>
      </c>
      <c r="L272" s="11">
        <f t="shared" ref="L272:V272" si="28">L273+L274+L276+L277+L278</f>
        <v>3995</v>
      </c>
      <c r="M272" s="11">
        <f t="shared" si="28"/>
        <v>4364</v>
      </c>
      <c r="N272" s="11">
        <f t="shared" si="28"/>
        <v>9399</v>
      </c>
      <c r="O272" s="11">
        <f t="shared" si="28"/>
        <v>40324</v>
      </c>
      <c r="P272" s="11">
        <f t="shared" si="28"/>
        <v>455</v>
      </c>
      <c r="Q272" s="11">
        <f t="shared" si="28"/>
        <v>699</v>
      </c>
      <c r="R272" s="11">
        <f t="shared" si="28"/>
        <v>444</v>
      </c>
      <c r="S272" s="11">
        <f t="shared" si="28"/>
        <v>444</v>
      </c>
      <c r="T272" s="11">
        <f t="shared" si="28"/>
        <v>444</v>
      </c>
      <c r="U272" s="11">
        <f t="shared" si="28"/>
        <v>444</v>
      </c>
      <c r="V272" s="11">
        <f t="shared" si="28"/>
        <v>914</v>
      </c>
    </row>
    <row r="273" spans="1:22" x14ac:dyDescent="0.25">
      <c r="A273" s="6" t="s">
        <v>273</v>
      </c>
      <c r="B273" s="4">
        <v>1.01</v>
      </c>
      <c r="E273" s="4" t="s">
        <v>0</v>
      </c>
      <c r="F273" s="4" t="s">
        <v>0</v>
      </c>
      <c r="G273" s="4" t="s">
        <v>0</v>
      </c>
      <c r="H273" s="4" t="s">
        <v>1</v>
      </c>
      <c r="I273" s="4" t="s">
        <v>2</v>
      </c>
      <c r="J273" s="4" t="s">
        <v>3</v>
      </c>
      <c r="K273" s="11">
        <v>0</v>
      </c>
      <c r="L273" s="11">
        <v>0</v>
      </c>
      <c r="M273" s="11">
        <v>0</v>
      </c>
      <c r="N273" s="11">
        <v>0</v>
      </c>
      <c r="O273" s="11">
        <v>0</v>
      </c>
      <c r="P273" s="11">
        <v>0</v>
      </c>
      <c r="Q273" s="11">
        <v>0</v>
      </c>
      <c r="R273" s="11">
        <v>0</v>
      </c>
      <c r="S273" s="11">
        <v>0</v>
      </c>
      <c r="T273" s="11">
        <v>0</v>
      </c>
      <c r="U273" s="11">
        <v>0</v>
      </c>
      <c r="V273" s="11">
        <v>0</v>
      </c>
    </row>
    <row r="274" spans="1:22" x14ac:dyDescent="0.25">
      <c r="A274" s="6" t="s">
        <v>274</v>
      </c>
      <c r="B274" s="4">
        <v>1.01</v>
      </c>
      <c r="E274" s="4" t="s">
        <v>0</v>
      </c>
      <c r="F274" s="4" t="s">
        <v>0</v>
      </c>
      <c r="G274" s="4" t="s">
        <v>0</v>
      </c>
      <c r="H274" s="4" t="s">
        <v>1</v>
      </c>
      <c r="I274" s="4" t="s">
        <v>2</v>
      </c>
      <c r="J274" s="4" t="s">
        <v>3</v>
      </c>
      <c r="K274" s="11">
        <v>4070</v>
      </c>
      <c r="L274" s="11">
        <v>3995</v>
      </c>
      <c r="M274" s="11">
        <v>4364</v>
      </c>
      <c r="N274" s="11">
        <v>9399</v>
      </c>
      <c r="O274" s="11">
        <v>40324</v>
      </c>
      <c r="P274" s="11">
        <v>455</v>
      </c>
      <c r="Q274" s="11">
        <v>699</v>
      </c>
      <c r="R274" s="11">
        <v>444</v>
      </c>
      <c r="S274" s="11">
        <v>444</v>
      </c>
      <c r="T274" s="11">
        <v>444</v>
      </c>
      <c r="U274" s="11">
        <v>444</v>
      </c>
      <c r="V274" s="11">
        <v>914</v>
      </c>
    </row>
    <row r="275" spans="1:22" x14ac:dyDescent="0.25">
      <c r="A275" s="6" t="s">
        <v>275</v>
      </c>
      <c r="B275" s="4">
        <v>1.01</v>
      </c>
      <c r="E275" s="4" t="s">
        <v>0</v>
      </c>
      <c r="F275" s="4" t="s">
        <v>0</v>
      </c>
      <c r="G275" s="4" t="s">
        <v>0</v>
      </c>
      <c r="H275" s="4" t="s">
        <v>1</v>
      </c>
      <c r="I275" s="4" t="s">
        <v>2</v>
      </c>
      <c r="J275" s="4" t="s">
        <v>3</v>
      </c>
      <c r="K275" s="12">
        <v>4070</v>
      </c>
      <c r="L275" s="12">
        <v>3995</v>
      </c>
      <c r="M275" s="12">
        <v>4364</v>
      </c>
      <c r="N275" s="12">
        <v>9399</v>
      </c>
      <c r="O275" s="12">
        <v>40324</v>
      </c>
      <c r="P275" s="12">
        <v>455</v>
      </c>
      <c r="Q275" s="12">
        <v>699</v>
      </c>
      <c r="R275" s="12">
        <v>444</v>
      </c>
      <c r="S275" s="12">
        <v>444</v>
      </c>
      <c r="T275" s="12">
        <v>444</v>
      </c>
      <c r="U275" s="12">
        <v>444</v>
      </c>
      <c r="V275" s="12">
        <v>914</v>
      </c>
    </row>
    <row r="276" spans="1:22" x14ac:dyDescent="0.25">
      <c r="A276" s="6" t="s">
        <v>276</v>
      </c>
      <c r="B276" s="4">
        <v>1.01</v>
      </c>
      <c r="E276" s="4" t="s">
        <v>0</v>
      </c>
      <c r="F276" s="4" t="s">
        <v>0</v>
      </c>
      <c r="G276" s="4" t="s">
        <v>0</v>
      </c>
      <c r="H276" s="4" t="s">
        <v>1</v>
      </c>
      <c r="I276" s="4" t="s">
        <v>2</v>
      </c>
      <c r="J276" s="4" t="s">
        <v>3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  <c r="S276" s="11">
        <v>0</v>
      </c>
      <c r="T276" s="11">
        <v>0</v>
      </c>
      <c r="U276" s="11">
        <v>0</v>
      </c>
      <c r="V276" s="11">
        <v>0</v>
      </c>
    </row>
    <row r="277" spans="1:22" x14ac:dyDescent="0.25">
      <c r="A277" s="6" t="s">
        <v>277</v>
      </c>
      <c r="B277" s="4">
        <v>1.01</v>
      </c>
      <c r="E277" s="4" t="s">
        <v>0</v>
      </c>
      <c r="F277" s="4" t="s">
        <v>0</v>
      </c>
      <c r="G277" s="4" t="s">
        <v>0</v>
      </c>
      <c r="H277" s="4" t="s">
        <v>1</v>
      </c>
      <c r="I277" s="4" t="s">
        <v>2</v>
      </c>
      <c r="J277" s="4" t="s">
        <v>3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  <c r="V277" s="11">
        <v>0</v>
      </c>
    </row>
    <row r="278" spans="1:22" x14ac:dyDescent="0.25">
      <c r="A278" s="6" t="s">
        <v>278</v>
      </c>
      <c r="B278" s="4">
        <v>1.01</v>
      </c>
      <c r="E278" s="4" t="s">
        <v>0</v>
      </c>
      <c r="F278" s="4" t="s">
        <v>0</v>
      </c>
      <c r="G278" s="4" t="s">
        <v>0</v>
      </c>
      <c r="H278" s="4" t="s">
        <v>1</v>
      </c>
      <c r="I278" s="4" t="s">
        <v>2</v>
      </c>
      <c r="J278" s="4" t="s">
        <v>3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0</v>
      </c>
      <c r="T278" s="11">
        <v>0</v>
      </c>
      <c r="U278" s="11">
        <v>0</v>
      </c>
      <c r="V278" s="11">
        <v>0</v>
      </c>
    </row>
    <row r="279" spans="1:22" x14ac:dyDescent="0.25">
      <c r="A279" s="6" t="s">
        <v>275</v>
      </c>
      <c r="B279" s="4">
        <v>1.01</v>
      </c>
      <c r="E279" s="4" t="s">
        <v>0</v>
      </c>
      <c r="F279" s="4" t="s">
        <v>0</v>
      </c>
      <c r="G279" s="4" t="s">
        <v>0</v>
      </c>
      <c r="H279" s="4" t="s">
        <v>1</v>
      </c>
      <c r="I279" s="4" t="s">
        <v>2</v>
      </c>
      <c r="J279" s="4" t="s">
        <v>3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0</v>
      </c>
      <c r="T279" s="11">
        <v>0</v>
      </c>
      <c r="U279" s="11">
        <v>0</v>
      </c>
      <c r="V279" s="11">
        <v>0</v>
      </c>
    </row>
    <row r="280" spans="1:22" x14ac:dyDescent="0.25">
      <c r="A280" s="6" t="s">
        <v>279</v>
      </c>
      <c r="B280" s="4" t="s">
        <v>4</v>
      </c>
      <c r="E280" s="4" t="s">
        <v>0</v>
      </c>
      <c r="F280" s="4" t="s">
        <v>0</v>
      </c>
      <c r="G280" s="4" t="s">
        <v>0</v>
      </c>
      <c r="H280" s="4" t="s">
        <v>1</v>
      </c>
      <c r="I280" s="4" t="s">
        <v>2</v>
      </c>
      <c r="J280" s="4" t="s">
        <v>3</v>
      </c>
      <c r="K280" s="11">
        <f>K281</f>
        <v>52000.020267418942</v>
      </c>
      <c r="L280" s="11">
        <f t="shared" ref="L280:V280" si="29">L281</f>
        <v>62333.315559128619</v>
      </c>
      <c r="M280" s="11">
        <f t="shared" si="29"/>
        <v>35708.296829862011</v>
      </c>
      <c r="N280" s="11">
        <f t="shared" si="29"/>
        <v>41262.920781173882</v>
      </c>
      <c r="O280" s="11">
        <f t="shared" si="29"/>
        <v>25969.705516815564</v>
      </c>
      <c r="P280" s="11">
        <f t="shared" si="29"/>
        <v>25969.705516815564</v>
      </c>
      <c r="Q280" s="11">
        <f t="shared" si="29"/>
        <v>41262.920781173882</v>
      </c>
      <c r="R280" s="11">
        <f t="shared" si="29"/>
        <v>25969.705516815564</v>
      </c>
      <c r="S280" s="11">
        <f t="shared" si="29"/>
        <v>25969.705516815564</v>
      </c>
      <c r="T280" s="11">
        <f t="shared" si="29"/>
        <v>25969.705516815564</v>
      </c>
      <c r="U280" s="11">
        <f t="shared" si="29"/>
        <v>25969.705516815564</v>
      </c>
      <c r="V280" s="11">
        <f t="shared" si="29"/>
        <v>11614.292680349266</v>
      </c>
    </row>
    <row r="281" spans="1:22" x14ac:dyDescent="0.25">
      <c r="A281" s="6" t="s">
        <v>280</v>
      </c>
      <c r="B281" s="4" t="s">
        <v>4</v>
      </c>
      <c r="E281" s="4" t="s">
        <v>0</v>
      </c>
      <c r="F281" s="4" t="s">
        <v>0</v>
      </c>
      <c r="G281" s="4" t="s">
        <v>0</v>
      </c>
      <c r="H281" s="4" t="s">
        <v>1</v>
      </c>
      <c r="I281" s="4" t="s">
        <v>2</v>
      </c>
      <c r="J281" s="4" t="s">
        <v>3</v>
      </c>
      <c r="K281" s="20">
        <v>52000.020267418942</v>
      </c>
      <c r="L281" s="20">
        <v>62333.315559128619</v>
      </c>
      <c r="M281" s="20">
        <v>35708.296829862011</v>
      </c>
      <c r="N281" s="20">
        <v>41262.920781173882</v>
      </c>
      <c r="O281" s="20">
        <v>25969.705516815564</v>
      </c>
      <c r="P281" s="20">
        <v>25969.705516815564</v>
      </c>
      <c r="Q281" s="20">
        <v>41262.920781173882</v>
      </c>
      <c r="R281" s="20">
        <v>25969.705516815564</v>
      </c>
      <c r="S281" s="20">
        <v>25969.705516815564</v>
      </c>
      <c r="T281" s="20">
        <v>25969.705516815564</v>
      </c>
      <c r="U281" s="20">
        <v>25969.705516815564</v>
      </c>
      <c r="V281" s="20">
        <v>11614.292680349266</v>
      </c>
    </row>
    <row r="282" spans="1:22" x14ac:dyDescent="0.25">
      <c r="A282" s="6" t="s">
        <v>281</v>
      </c>
      <c r="B282" s="4" t="s">
        <v>4</v>
      </c>
      <c r="E282" s="4" t="s">
        <v>0</v>
      </c>
      <c r="F282" s="4" t="s">
        <v>0</v>
      </c>
      <c r="G282" s="4" t="s">
        <v>0</v>
      </c>
      <c r="H282" s="4" t="s">
        <v>1</v>
      </c>
      <c r="I282" s="4" t="s">
        <v>2</v>
      </c>
      <c r="J282" s="4" t="s">
        <v>3</v>
      </c>
      <c r="K282" s="13">
        <v>52000.020267418942</v>
      </c>
      <c r="L282" s="13">
        <v>62333.315559128619</v>
      </c>
      <c r="M282" s="13">
        <v>35708.296829862011</v>
      </c>
      <c r="N282" s="13">
        <v>41262.920781173882</v>
      </c>
      <c r="O282" s="13">
        <v>25969.705516815564</v>
      </c>
      <c r="P282" s="13">
        <v>25969.705516815564</v>
      </c>
      <c r="Q282" s="13">
        <v>41262.920781173882</v>
      </c>
      <c r="R282" s="13">
        <v>25969.705516815564</v>
      </c>
      <c r="S282" s="13">
        <v>25969.705516815564</v>
      </c>
      <c r="T282" s="13">
        <v>25969.705516815564</v>
      </c>
      <c r="U282" s="13">
        <v>25969.705516815564</v>
      </c>
      <c r="V282" s="14">
        <v>11614.292680349266</v>
      </c>
    </row>
    <row r="283" spans="1:22" x14ac:dyDescent="0.25">
      <c r="A283" s="6" t="s">
        <v>275</v>
      </c>
      <c r="B283" s="4" t="s">
        <v>4</v>
      </c>
      <c r="E283" s="4" t="s">
        <v>0</v>
      </c>
      <c r="F283" s="4" t="s">
        <v>0</v>
      </c>
      <c r="G283" s="4" t="s">
        <v>0</v>
      </c>
      <c r="H283" s="4" t="s">
        <v>1</v>
      </c>
      <c r="I283" s="4" t="s">
        <v>2</v>
      </c>
      <c r="J283" s="4" t="s">
        <v>3</v>
      </c>
      <c r="K283" s="13">
        <v>52000.020267418942</v>
      </c>
      <c r="L283" s="13">
        <v>62333.315559128619</v>
      </c>
      <c r="M283" s="13">
        <v>35708.296829862011</v>
      </c>
      <c r="N283" s="13">
        <v>41262.920781173882</v>
      </c>
      <c r="O283" s="13">
        <v>25969.705516815564</v>
      </c>
      <c r="P283" s="13">
        <v>25969.705516815564</v>
      </c>
      <c r="Q283" s="13">
        <v>41262.920781173882</v>
      </c>
      <c r="R283" s="13">
        <v>25969.705516815564</v>
      </c>
      <c r="S283" s="13">
        <v>25969.705516815564</v>
      </c>
      <c r="T283" s="13">
        <v>25969.705516815564</v>
      </c>
      <c r="U283" s="13">
        <v>25969.705516815564</v>
      </c>
      <c r="V283" s="14">
        <v>11614.292680349266</v>
      </c>
    </row>
    <row r="284" spans="1:22" x14ac:dyDescent="0.25">
      <c r="A284" s="6" t="s">
        <v>282</v>
      </c>
      <c r="B284" s="4" t="s">
        <v>4</v>
      </c>
      <c r="E284" s="4" t="s">
        <v>0</v>
      </c>
      <c r="F284" s="4" t="s">
        <v>0</v>
      </c>
      <c r="G284" s="4" t="s">
        <v>0</v>
      </c>
      <c r="H284" s="4" t="s">
        <v>1</v>
      </c>
      <c r="I284" s="4" t="s">
        <v>2</v>
      </c>
      <c r="J284" s="4" t="s">
        <v>3</v>
      </c>
      <c r="K284" s="22" t="e">
        <f>SUM(K285,K287,#REF!,K289,#REF!,K292,#REF!,K296,K298)</f>
        <v>#REF!</v>
      </c>
      <c r="L284" s="22" t="e">
        <f>SUM(L285,L287,#REF!,L289,#REF!,L292,#REF!,L296,L298)</f>
        <v>#REF!</v>
      </c>
      <c r="M284" s="22" t="e">
        <f>SUM(M285,M287,#REF!,M289,#REF!,M292,#REF!,M296,M298)</f>
        <v>#REF!</v>
      </c>
      <c r="N284" s="22" t="e">
        <f>SUM(N285,N287,#REF!,N289,#REF!,N292,#REF!,N296,N298)</f>
        <v>#REF!</v>
      </c>
      <c r="O284" s="22" t="e">
        <f>SUM(O285,O287,#REF!,O289,#REF!,O292,#REF!,O296,O298)</f>
        <v>#REF!</v>
      </c>
      <c r="P284" s="22" t="e">
        <f>SUM(P285,P287,#REF!,P289,#REF!,P292,#REF!,P296,P298)</f>
        <v>#REF!</v>
      </c>
      <c r="Q284" s="22" t="e">
        <f>SUM(Q285,Q287,#REF!,Q289,#REF!,Q292,#REF!,Q296,Q298)</f>
        <v>#REF!</v>
      </c>
      <c r="R284" s="22" t="e">
        <f>SUM(R285,R287,#REF!,R289,#REF!,R292,#REF!,R296,R298)</f>
        <v>#REF!</v>
      </c>
      <c r="S284" s="22" t="e">
        <f>SUM(S285,S287,#REF!,S289,#REF!,S292,#REF!,S296,S298)</f>
        <v>#REF!</v>
      </c>
      <c r="T284" s="22" t="e">
        <f>SUM(T285,T287,#REF!,T289,#REF!,T292,#REF!,T296,T298)</f>
        <v>#REF!</v>
      </c>
      <c r="U284" s="22" t="e">
        <f>SUM(U285,U287,#REF!,U289,#REF!,U292,#REF!,U296,U298)</f>
        <v>#REF!</v>
      </c>
      <c r="V284" s="22" t="e">
        <f>SUM(V285,V287,#REF!,V289,#REF!,V292,#REF!,V296,V298)</f>
        <v>#REF!</v>
      </c>
    </row>
    <row r="285" spans="1:22" x14ac:dyDescent="0.25">
      <c r="A285" s="6" t="s">
        <v>283</v>
      </c>
      <c r="B285" s="4" t="s">
        <v>4</v>
      </c>
      <c r="E285" s="4" t="s">
        <v>0</v>
      </c>
      <c r="F285" s="4" t="s">
        <v>0</v>
      </c>
      <c r="G285" s="4" t="s">
        <v>0</v>
      </c>
      <c r="H285" s="4" t="s">
        <v>1</v>
      </c>
      <c r="I285" s="4" t="s">
        <v>2</v>
      </c>
      <c r="J285" s="4" t="s">
        <v>3</v>
      </c>
      <c r="K285" s="20">
        <f>K286</f>
        <v>55000.000000000007</v>
      </c>
      <c r="L285" s="20">
        <f t="shared" ref="L285:V285" si="30">L286</f>
        <v>55000.000000000007</v>
      </c>
      <c r="M285" s="20">
        <f t="shared" si="30"/>
        <v>55000.000000000007</v>
      </c>
      <c r="N285" s="20">
        <f t="shared" si="30"/>
        <v>55000.000000000007</v>
      </c>
      <c r="O285" s="20">
        <f t="shared" si="30"/>
        <v>55000.000000000007</v>
      </c>
      <c r="P285" s="20">
        <f t="shared" si="30"/>
        <v>55000.000000000007</v>
      </c>
      <c r="Q285" s="20">
        <f t="shared" si="30"/>
        <v>55000.000000000007</v>
      </c>
      <c r="R285" s="20">
        <f t="shared" si="30"/>
        <v>55000.000000000007</v>
      </c>
      <c r="S285" s="20">
        <f t="shared" si="30"/>
        <v>55000.000000000007</v>
      </c>
      <c r="T285" s="20">
        <f t="shared" si="30"/>
        <v>55000.000000000007</v>
      </c>
      <c r="U285" s="20">
        <f t="shared" si="30"/>
        <v>55000.000000000007</v>
      </c>
      <c r="V285" s="20">
        <f t="shared" si="30"/>
        <v>55000.000000000007</v>
      </c>
    </row>
    <row r="286" spans="1:22" x14ac:dyDescent="0.25">
      <c r="A286" s="6" t="s">
        <v>284</v>
      </c>
      <c r="B286" s="4" t="s">
        <v>4</v>
      </c>
      <c r="E286" s="4" t="s">
        <v>0</v>
      </c>
      <c r="F286" s="4" t="s">
        <v>0</v>
      </c>
      <c r="G286" s="4" t="s">
        <v>0</v>
      </c>
      <c r="H286" s="4" t="s">
        <v>1</v>
      </c>
      <c r="I286" s="4" t="s">
        <v>2</v>
      </c>
      <c r="J286" s="4" t="s">
        <v>3</v>
      </c>
      <c r="K286" s="14">
        <v>55000.000000000007</v>
      </c>
      <c r="L286" s="14">
        <v>55000.000000000007</v>
      </c>
      <c r="M286" s="14">
        <v>55000.000000000007</v>
      </c>
      <c r="N286" s="14">
        <v>55000.000000000007</v>
      </c>
      <c r="O286" s="14">
        <v>55000.000000000007</v>
      </c>
      <c r="P286" s="14">
        <v>55000.000000000007</v>
      </c>
      <c r="Q286" s="14">
        <v>55000.000000000007</v>
      </c>
      <c r="R286" s="14">
        <v>55000.000000000007</v>
      </c>
      <c r="S286" s="14">
        <v>55000.000000000007</v>
      </c>
      <c r="T286" s="14">
        <v>55000.000000000007</v>
      </c>
      <c r="U286" s="14">
        <v>55000.000000000007</v>
      </c>
      <c r="V286" s="14">
        <v>55000.000000000007</v>
      </c>
    </row>
    <row r="287" spans="1:22" x14ac:dyDescent="0.25">
      <c r="A287" s="6" t="s">
        <v>285</v>
      </c>
      <c r="B287" s="4" t="s">
        <v>4</v>
      </c>
      <c r="E287" s="4" t="s">
        <v>0</v>
      </c>
      <c r="F287" s="4" t="s">
        <v>0</v>
      </c>
      <c r="G287" s="4" t="s">
        <v>0</v>
      </c>
      <c r="H287" s="4" t="s">
        <v>1</v>
      </c>
      <c r="I287" s="4" t="s">
        <v>2</v>
      </c>
      <c r="J287" s="4" t="s">
        <v>3</v>
      </c>
      <c r="K287" s="20">
        <f t="shared" ref="K287:V287" si="31">SUM(K288:K288)</f>
        <v>38500.000000000007</v>
      </c>
      <c r="L287" s="20">
        <f t="shared" si="31"/>
        <v>38500.000000000007</v>
      </c>
      <c r="M287" s="20">
        <f t="shared" si="31"/>
        <v>38500.000000000007</v>
      </c>
      <c r="N287" s="20">
        <f t="shared" si="31"/>
        <v>38500.000000000007</v>
      </c>
      <c r="O287" s="20">
        <f t="shared" si="31"/>
        <v>38500.000000000007</v>
      </c>
      <c r="P287" s="20">
        <f t="shared" si="31"/>
        <v>38500.000000000007</v>
      </c>
      <c r="Q287" s="20">
        <f t="shared" si="31"/>
        <v>38500.000000000007</v>
      </c>
      <c r="R287" s="20">
        <f t="shared" si="31"/>
        <v>38500.000000000007</v>
      </c>
      <c r="S287" s="20">
        <f t="shared" si="31"/>
        <v>38500.000000000007</v>
      </c>
      <c r="T287" s="20">
        <f t="shared" si="31"/>
        <v>38500.000000000007</v>
      </c>
      <c r="U287" s="20">
        <f t="shared" si="31"/>
        <v>38500.000000000007</v>
      </c>
      <c r="V287" s="20">
        <f t="shared" si="31"/>
        <v>38500.000000000007</v>
      </c>
    </row>
    <row r="288" spans="1:22" x14ac:dyDescent="0.25">
      <c r="A288" s="6" t="s">
        <v>286</v>
      </c>
      <c r="B288" s="4" t="s">
        <v>4</v>
      </c>
      <c r="E288" s="4" t="s">
        <v>0</v>
      </c>
      <c r="F288" s="4" t="s">
        <v>0</v>
      </c>
      <c r="G288" s="4" t="s">
        <v>0</v>
      </c>
      <c r="H288" s="4" t="s">
        <v>1</v>
      </c>
      <c r="I288" s="4" t="s">
        <v>2</v>
      </c>
      <c r="J288" s="4" t="s">
        <v>3</v>
      </c>
      <c r="K288" s="23">
        <v>38500.000000000007</v>
      </c>
      <c r="L288" s="23">
        <v>38500.000000000007</v>
      </c>
      <c r="M288" s="23">
        <v>38500.000000000007</v>
      </c>
      <c r="N288" s="23">
        <v>38500.000000000007</v>
      </c>
      <c r="O288" s="23">
        <v>38500.000000000007</v>
      </c>
      <c r="P288" s="23">
        <v>38500.000000000007</v>
      </c>
      <c r="Q288" s="23">
        <v>38500.000000000007</v>
      </c>
      <c r="R288" s="23">
        <v>38500.000000000007</v>
      </c>
      <c r="S288" s="23">
        <v>38500.000000000007</v>
      </c>
      <c r="T288" s="23">
        <v>38500.000000000007</v>
      </c>
      <c r="U288" s="23">
        <v>38500.000000000007</v>
      </c>
      <c r="V288" s="14">
        <v>38500.000000000007</v>
      </c>
    </row>
    <row r="289" spans="1:22" x14ac:dyDescent="0.25">
      <c r="A289" s="6" t="s">
        <v>288</v>
      </c>
      <c r="B289" s="4" t="s">
        <v>4</v>
      </c>
      <c r="E289" s="4" t="s">
        <v>0</v>
      </c>
      <c r="F289" s="4" t="s">
        <v>0</v>
      </c>
      <c r="G289" s="4" t="s">
        <v>0</v>
      </c>
      <c r="H289" s="4" t="s">
        <v>1</v>
      </c>
      <c r="I289" s="4" t="s">
        <v>2</v>
      </c>
      <c r="J289" s="4" t="s">
        <v>3</v>
      </c>
      <c r="K289" s="20">
        <f>SUM(K290:K291)</f>
        <v>0</v>
      </c>
      <c r="L289" s="20">
        <f>SUM(L290:L291)</f>
        <v>0</v>
      </c>
      <c r="M289" s="20">
        <f>SUM(M290:M291)</f>
        <v>0</v>
      </c>
      <c r="N289" s="20">
        <f>SUM(N290:N291)</f>
        <v>0</v>
      </c>
      <c r="O289" s="20">
        <f>O290</f>
        <v>400000</v>
      </c>
      <c r="P289" s="20">
        <f>P290</f>
        <v>400000</v>
      </c>
      <c r="Q289" s="20">
        <f t="shared" ref="Q289:V289" si="32">SUM(Q290:Q291)</f>
        <v>0</v>
      </c>
      <c r="R289" s="20">
        <f t="shared" si="32"/>
        <v>0</v>
      </c>
      <c r="S289" s="20">
        <f t="shared" si="32"/>
        <v>0</v>
      </c>
      <c r="T289" s="20">
        <f t="shared" si="32"/>
        <v>0</v>
      </c>
      <c r="U289" s="20">
        <f t="shared" si="32"/>
        <v>0</v>
      </c>
      <c r="V289" s="20">
        <f t="shared" si="32"/>
        <v>0</v>
      </c>
    </row>
    <row r="290" spans="1:22" x14ac:dyDescent="0.25">
      <c r="A290" s="6" t="s">
        <v>289</v>
      </c>
      <c r="B290" s="4" t="s">
        <v>4</v>
      </c>
      <c r="E290" s="4" t="s">
        <v>0</v>
      </c>
      <c r="F290" s="4" t="s">
        <v>0</v>
      </c>
      <c r="G290" s="4" t="s">
        <v>0</v>
      </c>
      <c r="H290" s="4" t="s">
        <v>1</v>
      </c>
      <c r="I290" s="4" t="s">
        <v>2</v>
      </c>
      <c r="J290" s="4" t="s">
        <v>3</v>
      </c>
      <c r="K290" s="14">
        <v>0</v>
      </c>
      <c r="L290" s="14">
        <v>0</v>
      </c>
      <c r="M290" s="14">
        <v>0</v>
      </c>
      <c r="N290" s="14">
        <v>0</v>
      </c>
      <c r="O290" s="14">
        <v>400000</v>
      </c>
      <c r="P290" s="14">
        <v>400000</v>
      </c>
      <c r="Q290" s="14">
        <v>0</v>
      </c>
      <c r="R290" s="14">
        <v>0</v>
      </c>
      <c r="S290" s="14">
        <v>0</v>
      </c>
      <c r="T290" s="14">
        <v>0</v>
      </c>
      <c r="U290" s="14">
        <v>0</v>
      </c>
      <c r="V290" s="14">
        <v>0</v>
      </c>
    </row>
    <row r="291" spans="1:22" x14ac:dyDescent="0.25">
      <c r="A291" s="6" t="s">
        <v>290</v>
      </c>
      <c r="B291" s="4" t="s">
        <v>4</v>
      </c>
      <c r="E291" s="4" t="s">
        <v>0</v>
      </c>
      <c r="F291" s="4" t="s">
        <v>0</v>
      </c>
      <c r="G291" s="4" t="s">
        <v>0</v>
      </c>
      <c r="H291" s="4" t="s">
        <v>1</v>
      </c>
      <c r="I291" s="4" t="s">
        <v>2</v>
      </c>
      <c r="J291" s="4" t="s">
        <v>3</v>
      </c>
      <c r="K291" s="14">
        <v>0</v>
      </c>
      <c r="L291" s="14">
        <v>0</v>
      </c>
      <c r="M291" s="14">
        <v>0</v>
      </c>
      <c r="N291" s="14">
        <v>0</v>
      </c>
      <c r="O291" s="14">
        <v>400000</v>
      </c>
      <c r="P291" s="14">
        <v>400000</v>
      </c>
      <c r="Q291" s="14">
        <v>0</v>
      </c>
      <c r="R291" s="14">
        <v>0</v>
      </c>
      <c r="S291" s="14">
        <v>0</v>
      </c>
      <c r="T291" s="14">
        <v>0</v>
      </c>
      <c r="U291" s="14">
        <v>0</v>
      </c>
      <c r="V291" s="14">
        <v>0</v>
      </c>
    </row>
    <row r="292" spans="1:22" x14ac:dyDescent="0.25">
      <c r="A292" s="6" t="s">
        <v>291</v>
      </c>
      <c r="B292" s="4" t="s">
        <v>4</v>
      </c>
      <c r="E292" s="4" t="s">
        <v>0</v>
      </c>
      <c r="F292" s="4" t="s">
        <v>0</v>
      </c>
      <c r="G292" s="4" t="s">
        <v>0</v>
      </c>
      <c r="H292" s="4" t="s">
        <v>1</v>
      </c>
      <c r="I292" s="4" t="s">
        <v>2</v>
      </c>
      <c r="J292" s="4" t="s">
        <v>3</v>
      </c>
      <c r="K292" s="20">
        <f>K293</f>
        <v>24750</v>
      </c>
      <c r="L292" s="20">
        <f t="shared" ref="L292:V292" si="33">L293</f>
        <v>24750</v>
      </c>
      <c r="M292" s="20">
        <f t="shared" si="33"/>
        <v>24750</v>
      </c>
      <c r="N292" s="20">
        <f t="shared" si="33"/>
        <v>24750</v>
      </c>
      <c r="O292" s="20">
        <f t="shared" si="33"/>
        <v>24750</v>
      </c>
      <c r="P292" s="20">
        <f t="shared" si="33"/>
        <v>24750</v>
      </c>
      <c r="Q292" s="20">
        <f t="shared" si="33"/>
        <v>24750</v>
      </c>
      <c r="R292" s="20">
        <f t="shared" si="33"/>
        <v>24750</v>
      </c>
      <c r="S292" s="20">
        <f t="shared" si="33"/>
        <v>24750</v>
      </c>
      <c r="T292" s="20">
        <f t="shared" si="33"/>
        <v>24750</v>
      </c>
      <c r="U292" s="20">
        <f t="shared" si="33"/>
        <v>24750</v>
      </c>
      <c r="V292" s="20">
        <f t="shared" si="33"/>
        <v>24750</v>
      </c>
    </row>
    <row r="293" spans="1:22" x14ac:dyDescent="0.25">
      <c r="A293" s="6" t="s">
        <v>292</v>
      </c>
      <c r="B293" s="4" t="s">
        <v>4</v>
      </c>
      <c r="E293" s="4" t="s">
        <v>0</v>
      </c>
      <c r="F293" s="4" t="s">
        <v>0</v>
      </c>
      <c r="G293" s="4" t="s">
        <v>0</v>
      </c>
      <c r="H293" s="4" t="s">
        <v>1</v>
      </c>
      <c r="I293" s="4" t="s">
        <v>2</v>
      </c>
      <c r="J293" s="4" t="s">
        <v>3</v>
      </c>
      <c r="K293" s="25">
        <v>24750</v>
      </c>
      <c r="L293" s="25">
        <v>24750</v>
      </c>
      <c r="M293" s="25">
        <v>24750</v>
      </c>
      <c r="N293" s="25">
        <v>24750</v>
      </c>
      <c r="O293" s="25">
        <v>24750</v>
      </c>
      <c r="P293" s="25">
        <v>24750</v>
      </c>
      <c r="Q293" s="25">
        <v>24750</v>
      </c>
      <c r="R293" s="25">
        <v>24750</v>
      </c>
      <c r="S293" s="25">
        <v>24750</v>
      </c>
      <c r="T293" s="25">
        <v>24750</v>
      </c>
      <c r="U293" s="25">
        <v>24750</v>
      </c>
      <c r="V293" s="26">
        <v>24750</v>
      </c>
    </row>
    <row r="294" spans="1:22" x14ac:dyDescent="0.25">
      <c r="A294" s="6" t="s">
        <v>293</v>
      </c>
      <c r="B294" s="4" t="s">
        <v>4</v>
      </c>
      <c r="E294" s="4" t="s">
        <v>0</v>
      </c>
      <c r="F294" s="4" t="s">
        <v>0</v>
      </c>
      <c r="G294" s="4" t="s">
        <v>0</v>
      </c>
      <c r="H294" s="4" t="s">
        <v>1</v>
      </c>
      <c r="I294" s="4" t="s">
        <v>2</v>
      </c>
      <c r="J294" s="4" t="s">
        <v>3</v>
      </c>
      <c r="K294" s="23">
        <v>24750</v>
      </c>
      <c r="L294" s="23">
        <v>24750</v>
      </c>
      <c r="M294" s="23">
        <v>24750</v>
      </c>
      <c r="N294" s="23">
        <v>24750</v>
      </c>
      <c r="O294" s="23">
        <v>24750</v>
      </c>
      <c r="P294" s="23">
        <v>24750</v>
      </c>
      <c r="Q294" s="23">
        <v>24750</v>
      </c>
      <c r="R294" s="23">
        <v>24750</v>
      </c>
      <c r="S294" s="23">
        <v>24750</v>
      </c>
      <c r="T294" s="23">
        <v>24750</v>
      </c>
      <c r="U294" s="23">
        <v>24750</v>
      </c>
      <c r="V294" s="14">
        <v>24750</v>
      </c>
    </row>
    <row r="295" spans="1:22" x14ac:dyDescent="0.25">
      <c r="A295" s="6" t="s">
        <v>294</v>
      </c>
      <c r="B295" s="4" t="s">
        <v>4</v>
      </c>
      <c r="E295" s="4" t="s">
        <v>0</v>
      </c>
      <c r="F295" s="4" t="s">
        <v>0</v>
      </c>
      <c r="G295" s="4" t="s">
        <v>0</v>
      </c>
      <c r="H295" s="4" t="s">
        <v>1</v>
      </c>
      <c r="I295" s="4" t="s">
        <v>2</v>
      </c>
      <c r="J295" s="4" t="s">
        <v>3</v>
      </c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</row>
    <row r="296" spans="1:22" x14ac:dyDescent="0.25">
      <c r="A296" s="6" t="s">
        <v>295</v>
      </c>
      <c r="B296" s="4" t="s">
        <v>4</v>
      </c>
      <c r="E296" s="4" t="s">
        <v>0</v>
      </c>
      <c r="F296" s="4" t="s">
        <v>0</v>
      </c>
      <c r="G296" s="4" t="s">
        <v>0</v>
      </c>
      <c r="H296" s="4" t="s">
        <v>1</v>
      </c>
      <c r="I296" s="4" t="s">
        <v>2</v>
      </c>
      <c r="J296" s="4" t="s">
        <v>3</v>
      </c>
      <c r="K296" s="20">
        <f t="shared" ref="K296:V296" si="34">SUM(K297:K297)</f>
        <v>115499</v>
      </c>
      <c r="L296" s="20">
        <f t="shared" si="34"/>
        <v>115499</v>
      </c>
      <c r="M296" s="20">
        <f t="shared" si="34"/>
        <v>115499</v>
      </c>
      <c r="N296" s="20">
        <f t="shared" si="34"/>
        <v>115499</v>
      </c>
      <c r="O296" s="20">
        <f t="shared" si="34"/>
        <v>115499</v>
      </c>
      <c r="P296" s="20">
        <f t="shared" si="34"/>
        <v>115499</v>
      </c>
      <c r="Q296" s="20">
        <f t="shared" si="34"/>
        <v>115499</v>
      </c>
      <c r="R296" s="20">
        <f t="shared" si="34"/>
        <v>115499</v>
      </c>
      <c r="S296" s="20">
        <f t="shared" si="34"/>
        <v>115499</v>
      </c>
      <c r="T296" s="20">
        <f t="shared" si="34"/>
        <v>115499</v>
      </c>
      <c r="U296" s="20">
        <f t="shared" si="34"/>
        <v>115499</v>
      </c>
      <c r="V296" s="20">
        <f t="shared" si="34"/>
        <v>115499</v>
      </c>
    </row>
    <row r="297" spans="1:22" x14ac:dyDescent="0.25">
      <c r="A297" s="7" t="s">
        <v>296</v>
      </c>
      <c r="B297" s="4" t="s">
        <v>4</v>
      </c>
      <c r="E297" s="4" t="s">
        <v>0</v>
      </c>
      <c r="F297" s="4" t="s">
        <v>0</v>
      </c>
      <c r="G297" s="4" t="s">
        <v>0</v>
      </c>
      <c r="H297" s="4" t="s">
        <v>1</v>
      </c>
      <c r="I297" s="4" t="s">
        <v>2</v>
      </c>
      <c r="J297" s="4" t="s">
        <v>3</v>
      </c>
      <c r="K297" s="21">
        <v>115499</v>
      </c>
      <c r="L297" s="21">
        <v>115499</v>
      </c>
      <c r="M297" s="21">
        <v>115499</v>
      </c>
      <c r="N297" s="21">
        <v>115499</v>
      </c>
      <c r="O297" s="21">
        <v>115499</v>
      </c>
      <c r="P297" s="21">
        <v>115499</v>
      </c>
      <c r="Q297" s="21">
        <v>115499</v>
      </c>
      <c r="R297" s="21">
        <v>115499</v>
      </c>
      <c r="S297" s="21">
        <v>115499</v>
      </c>
      <c r="T297" s="21">
        <v>115499</v>
      </c>
      <c r="U297" s="21">
        <v>115499</v>
      </c>
      <c r="V297" s="21">
        <v>115499</v>
      </c>
    </row>
    <row r="298" spans="1:22" x14ac:dyDescent="0.25">
      <c r="A298" s="7" t="s">
        <v>297</v>
      </c>
      <c r="B298" s="4" t="s">
        <v>4</v>
      </c>
      <c r="E298" s="4" t="s">
        <v>0</v>
      </c>
      <c r="F298" s="4" t="s">
        <v>0</v>
      </c>
      <c r="G298" s="4" t="s">
        <v>0</v>
      </c>
      <c r="H298" s="4" t="s">
        <v>1</v>
      </c>
      <c r="I298" s="4" t="s">
        <v>2</v>
      </c>
      <c r="J298" s="4" t="s">
        <v>3</v>
      </c>
      <c r="K298" s="20">
        <v>41250</v>
      </c>
      <c r="L298" s="20">
        <v>41250</v>
      </c>
      <c r="M298" s="20">
        <v>41250</v>
      </c>
      <c r="N298" s="20">
        <v>41250</v>
      </c>
      <c r="O298" s="20">
        <v>41250</v>
      </c>
      <c r="P298" s="20">
        <v>41250</v>
      </c>
      <c r="Q298" s="20">
        <v>41250</v>
      </c>
      <c r="R298" s="20">
        <v>41250</v>
      </c>
      <c r="S298" s="20">
        <v>41250</v>
      </c>
      <c r="T298" s="20">
        <v>41250</v>
      </c>
      <c r="U298" s="20">
        <v>41250</v>
      </c>
      <c r="V298" s="20">
        <v>41250</v>
      </c>
    </row>
    <row r="299" spans="1:22" x14ac:dyDescent="0.25">
      <c r="A299" s="7" t="s">
        <v>298</v>
      </c>
      <c r="B299" s="4" t="s">
        <v>4</v>
      </c>
      <c r="E299" s="4" t="s">
        <v>0</v>
      </c>
      <c r="F299" s="4" t="s">
        <v>0</v>
      </c>
      <c r="G299" s="4" t="s">
        <v>0</v>
      </c>
      <c r="H299" s="4" t="s">
        <v>1</v>
      </c>
      <c r="I299" s="4" t="s">
        <v>2</v>
      </c>
      <c r="J299" s="4" t="s">
        <v>3</v>
      </c>
      <c r="K299" s="21">
        <v>41250</v>
      </c>
      <c r="L299" s="21">
        <v>41250</v>
      </c>
      <c r="M299" s="21">
        <v>41250</v>
      </c>
      <c r="N299" s="21">
        <v>41250</v>
      </c>
      <c r="O299" s="21">
        <v>41250</v>
      </c>
      <c r="P299" s="21">
        <v>41250</v>
      </c>
      <c r="Q299" s="21">
        <v>41250</v>
      </c>
      <c r="R299" s="21">
        <v>41250</v>
      </c>
      <c r="S299" s="21">
        <v>41250</v>
      </c>
      <c r="T299" s="21">
        <v>41250</v>
      </c>
      <c r="U299" s="21">
        <v>41250</v>
      </c>
      <c r="V299" s="21">
        <v>41250</v>
      </c>
    </row>
    <row r="300" spans="1:22" x14ac:dyDescent="0.25">
      <c r="A300" s="7" t="s">
        <v>299</v>
      </c>
      <c r="B300" s="4" t="s">
        <v>4</v>
      </c>
      <c r="E300" s="4" t="s">
        <v>0</v>
      </c>
      <c r="F300" s="4" t="s">
        <v>0</v>
      </c>
      <c r="G300" s="4" t="s">
        <v>0</v>
      </c>
      <c r="H300" s="4" t="s">
        <v>1</v>
      </c>
      <c r="I300" s="4" t="s">
        <v>2</v>
      </c>
      <c r="J300" s="4" t="s">
        <v>3</v>
      </c>
      <c r="K300" s="21">
        <v>41250</v>
      </c>
      <c r="L300" s="21">
        <v>41250</v>
      </c>
      <c r="M300" s="21">
        <v>41250</v>
      </c>
      <c r="N300" s="21">
        <v>41250</v>
      </c>
      <c r="O300" s="21">
        <v>41250</v>
      </c>
      <c r="P300" s="21">
        <v>41250</v>
      </c>
      <c r="Q300" s="21">
        <v>41250</v>
      </c>
      <c r="R300" s="21">
        <v>41250</v>
      </c>
      <c r="S300" s="21">
        <v>41250</v>
      </c>
      <c r="T300" s="21">
        <v>41250</v>
      </c>
      <c r="U300" s="21">
        <v>41250</v>
      </c>
      <c r="V300" s="21">
        <v>41250</v>
      </c>
    </row>
    <row r="301" spans="1:22" x14ac:dyDescent="0.25">
      <c r="A301" s="8" t="s">
        <v>7</v>
      </c>
      <c r="B301" s="5" t="s">
        <v>5</v>
      </c>
      <c r="C301" s="5"/>
      <c r="D301" s="5"/>
      <c r="E301" s="5" t="s">
        <v>0</v>
      </c>
      <c r="F301" s="5" t="s">
        <v>0</v>
      </c>
      <c r="G301" s="5" t="s">
        <v>0</v>
      </c>
      <c r="H301" s="5" t="s">
        <v>1</v>
      </c>
      <c r="I301" s="5" t="s">
        <v>2</v>
      </c>
      <c r="J301" s="5" t="s">
        <v>3</v>
      </c>
      <c r="K301" s="16">
        <v>8402394.9664771128</v>
      </c>
      <c r="L301" s="16">
        <v>4308920.8052111184</v>
      </c>
      <c r="M301" s="16">
        <v>4192463.0914539713</v>
      </c>
      <c r="N301" s="16">
        <v>8761536.0509202816</v>
      </c>
      <c r="O301" s="16">
        <v>5776837.312208184</v>
      </c>
      <c r="P301" s="16">
        <v>5776837.312208184</v>
      </c>
      <c r="Q301" s="16">
        <v>8761536.0509202816</v>
      </c>
      <c r="R301" s="16">
        <v>5514253.3574565938</v>
      </c>
      <c r="S301" s="16">
        <v>5514253.3574565938</v>
      </c>
      <c r="T301" s="16">
        <v>10023064.115503073</v>
      </c>
      <c r="U301" s="16">
        <v>10023073.793400202</v>
      </c>
      <c r="V301" s="16">
        <v>0</v>
      </c>
    </row>
    <row r="302" spans="1:22" x14ac:dyDescent="0.25">
      <c r="A302" s="9" t="s">
        <v>8</v>
      </c>
      <c r="B302" s="3" t="s">
        <v>5</v>
      </c>
      <c r="C302" s="3"/>
      <c r="D302" s="3"/>
      <c r="E302" s="3" t="s">
        <v>0</v>
      </c>
      <c r="F302" s="3" t="s">
        <v>0</v>
      </c>
      <c r="G302" s="3" t="s">
        <v>0</v>
      </c>
      <c r="H302" s="3" t="s">
        <v>1</v>
      </c>
      <c r="I302" s="3" t="s">
        <v>2</v>
      </c>
      <c r="J302" s="3" t="s">
        <v>3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</row>
    <row r="303" spans="1:22" x14ac:dyDescent="0.25">
      <c r="A303" s="10" t="s">
        <v>9</v>
      </c>
      <c r="B303" s="3" t="s">
        <v>5</v>
      </c>
      <c r="C303" s="3"/>
      <c r="D303" s="3"/>
      <c r="E303" s="3" t="s">
        <v>0</v>
      </c>
      <c r="F303" s="3" t="s">
        <v>0</v>
      </c>
      <c r="G303" s="3" t="s">
        <v>0</v>
      </c>
      <c r="H303" s="3" t="s">
        <v>1</v>
      </c>
      <c r="I303" s="3" t="s">
        <v>2</v>
      </c>
      <c r="J303" s="3" t="s">
        <v>3</v>
      </c>
      <c r="K303" s="16">
        <v>8402394.9664771128</v>
      </c>
      <c r="L303" s="16">
        <v>4308920.8052111184</v>
      </c>
      <c r="M303" s="16">
        <v>4192463.0914539713</v>
      </c>
      <c r="N303" s="16">
        <v>8761536.0509202816</v>
      </c>
      <c r="O303" s="16">
        <v>5776837.312208184</v>
      </c>
      <c r="P303" s="16">
        <v>5776837.312208184</v>
      </c>
      <c r="Q303" s="16">
        <v>8761536.0509202816</v>
      </c>
      <c r="R303" s="16">
        <v>5514253.3574565938</v>
      </c>
      <c r="S303" s="16">
        <v>5514253.3574565938</v>
      </c>
      <c r="T303" s="16">
        <v>10023064.115503073</v>
      </c>
      <c r="U303" s="16">
        <v>10023073.793400202</v>
      </c>
      <c r="V303" s="16">
        <v>0</v>
      </c>
    </row>
    <row r="304" spans="1:22" x14ac:dyDescent="0.25">
      <c r="A304" s="9" t="s">
        <v>10</v>
      </c>
      <c r="B304" s="3" t="s">
        <v>5</v>
      </c>
      <c r="C304" s="3"/>
      <c r="D304" s="3"/>
      <c r="E304" s="3" t="s">
        <v>0</v>
      </c>
      <c r="F304" s="3" t="s">
        <v>0</v>
      </c>
      <c r="G304" s="3" t="s">
        <v>0</v>
      </c>
      <c r="H304" s="3" t="s">
        <v>1</v>
      </c>
      <c r="I304" s="3" t="s">
        <v>2</v>
      </c>
      <c r="J304" s="3" t="s">
        <v>3</v>
      </c>
      <c r="K304" s="15">
        <v>8402394.9664771128</v>
      </c>
      <c r="L304" s="15">
        <v>4308920.8052111184</v>
      </c>
      <c r="M304" s="15">
        <v>4192463.0914539713</v>
      </c>
      <c r="N304" s="15">
        <v>8761536.0509202816</v>
      </c>
      <c r="O304" s="15">
        <v>5776837.312208184</v>
      </c>
      <c r="P304" s="15">
        <v>5776837.312208184</v>
      </c>
      <c r="Q304" s="15">
        <v>8761536.0509202816</v>
      </c>
      <c r="R304" s="15">
        <v>5514253.3574565938</v>
      </c>
      <c r="S304" s="15">
        <v>5514253.3574565938</v>
      </c>
      <c r="T304" s="15">
        <v>10023064.115503073</v>
      </c>
      <c r="U304" s="15">
        <v>10023073.793400202</v>
      </c>
      <c r="V304" s="15">
        <v>0</v>
      </c>
    </row>
    <row r="305" spans="1:22" x14ac:dyDescent="0.25">
      <c r="A305" s="10" t="s">
        <v>11</v>
      </c>
      <c r="B305" s="3" t="s">
        <v>5</v>
      </c>
      <c r="C305" s="3"/>
      <c r="D305" s="3"/>
      <c r="E305" s="3" t="s">
        <v>0</v>
      </c>
      <c r="F305" s="3" t="s">
        <v>0</v>
      </c>
      <c r="G305" s="3" t="s">
        <v>0</v>
      </c>
      <c r="H305" s="3" t="s">
        <v>1</v>
      </c>
      <c r="I305" s="3" t="s">
        <v>2</v>
      </c>
      <c r="J305" s="3" t="s">
        <v>3</v>
      </c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1:22" x14ac:dyDescent="0.25">
      <c r="A306" s="10" t="s">
        <v>12</v>
      </c>
      <c r="B306" s="3" t="s">
        <v>5</v>
      </c>
      <c r="C306" s="3"/>
      <c r="D306" s="3"/>
      <c r="E306" s="3" t="s">
        <v>0</v>
      </c>
      <c r="F306" s="3" t="s">
        <v>0</v>
      </c>
      <c r="G306" s="3" t="s">
        <v>0</v>
      </c>
      <c r="H306" s="3" t="s">
        <v>1</v>
      </c>
      <c r="I306" s="3" t="s">
        <v>2</v>
      </c>
      <c r="J306" s="3" t="s">
        <v>3</v>
      </c>
      <c r="K306" s="16">
        <v>544768.97367439861</v>
      </c>
      <c r="L306" s="16">
        <v>279368.72199323447</v>
      </c>
      <c r="M306" s="16">
        <v>271818.18023990915</v>
      </c>
      <c r="N306" s="16">
        <v>568053.89342792484</v>
      </c>
      <c r="O306" s="16">
        <v>374541.07425034151</v>
      </c>
      <c r="P306" s="16">
        <v>374541.07425034151</v>
      </c>
      <c r="Q306" s="16">
        <v>568053.89342792484</v>
      </c>
      <c r="R306" s="16">
        <v>357516.43227621086</v>
      </c>
      <c r="S306" s="16">
        <v>357516.43227621086</v>
      </c>
      <c r="T306" s="16">
        <v>649845.04277265631</v>
      </c>
      <c r="U306" s="16">
        <v>649845.27085538104</v>
      </c>
      <c r="V306" s="16">
        <v>0</v>
      </c>
    </row>
    <row r="307" spans="1:22" x14ac:dyDescent="0.25">
      <c r="A307" s="10" t="s">
        <v>13</v>
      </c>
      <c r="B307" s="3" t="s">
        <v>5</v>
      </c>
      <c r="C307" s="3"/>
      <c r="D307" s="3"/>
      <c r="E307" s="3" t="s">
        <v>0</v>
      </c>
      <c r="F307" s="3" t="s">
        <v>0</v>
      </c>
      <c r="G307" s="3" t="s">
        <v>0</v>
      </c>
      <c r="H307" s="3" t="s">
        <v>1</v>
      </c>
      <c r="I307" s="3" t="s">
        <v>2</v>
      </c>
      <c r="J307" s="3" t="s">
        <v>3</v>
      </c>
      <c r="K307" s="16">
        <v>544768.97367439861</v>
      </c>
      <c r="L307" s="16">
        <v>279368.72199323447</v>
      </c>
      <c r="M307" s="16">
        <v>271818.18023990915</v>
      </c>
      <c r="N307" s="16">
        <v>568053.89342792484</v>
      </c>
      <c r="O307" s="16">
        <v>374541.07425034151</v>
      </c>
      <c r="P307" s="16">
        <v>374541.07425034151</v>
      </c>
      <c r="Q307" s="16">
        <v>568053.89342792484</v>
      </c>
      <c r="R307" s="16">
        <v>357516.43227621086</v>
      </c>
      <c r="S307" s="16">
        <v>357516.43227621086</v>
      </c>
      <c r="T307" s="16">
        <v>649845.04277265631</v>
      </c>
      <c r="U307" s="16">
        <v>649845.27085538104</v>
      </c>
      <c r="V307" s="16">
        <v>0</v>
      </c>
    </row>
    <row r="308" spans="1:22" x14ac:dyDescent="0.25">
      <c r="A308" s="9" t="s">
        <v>14</v>
      </c>
      <c r="B308" s="3" t="s">
        <v>5</v>
      </c>
      <c r="C308" s="3"/>
      <c r="D308" s="3"/>
      <c r="E308" s="3" t="s">
        <v>0</v>
      </c>
      <c r="F308" s="3" t="s">
        <v>0</v>
      </c>
      <c r="G308" s="3" t="s">
        <v>0</v>
      </c>
      <c r="H308" s="3" t="s">
        <v>1</v>
      </c>
      <c r="I308" s="3" t="s">
        <v>2</v>
      </c>
      <c r="J308" s="3" t="s">
        <v>3</v>
      </c>
      <c r="K308" s="15">
        <v>544768.97367439861</v>
      </c>
      <c r="L308" s="15">
        <v>279368.72199323447</v>
      </c>
      <c r="M308" s="15">
        <v>271818.18023990915</v>
      </c>
      <c r="N308" s="15">
        <v>568053.89342792484</v>
      </c>
      <c r="O308" s="15">
        <v>374541.07425034151</v>
      </c>
      <c r="P308" s="15">
        <v>374541.07425034151</v>
      </c>
      <c r="Q308" s="15">
        <v>568053.89342792484</v>
      </c>
      <c r="R308" s="15">
        <v>357516.43227621086</v>
      </c>
      <c r="S308" s="15">
        <v>357516.43227621086</v>
      </c>
      <c r="T308" s="15">
        <v>649845.04277265631</v>
      </c>
      <c r="U308" s="15">
        <v>649845.27085538104</v>
      </c>
      <c r="V308" s="15">
        <v>0</v>
      </c>
    </row>
    <row r="309" spans="1:22" x14ac:dyDescent="0.25">
      <c r="A309" s="9" t="s">
        <v>15</v>
      </c>
      <c r="B309" s="3" t="s">
        <v>5</v>
      </c>
      <c r="C309" s="3"/>
      <c r="D309" s="3"/>
      <c r="E309" s="3" t="s">
        <v>0</v>
      </c>
      <c r="F309" s="3" t="s">
        <v>0</v>
      </c>
      <c r="G309" s="3" t="s">
        <v>0</v>
      </c>
      <c r="H309" s="3" t="s">
        <v>1</v>
      </c>
      <c r="I309" s="3" t="s">
        <v>2</v>
      </c>
      <c r="J309" s="3" t="s">
        <v>3</v>
      </c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1:22" x14ac:dyDescent="0.25">
      <c r="A310" s="10" t="s">
        <v>16</v>
      </c>
      <c r="B310" s="3" t="s">
        <v>5</v>
      </c>
      <c r="C310" s="3"/>
      <c r="D310" s="3"/>
      <c r="E310" s="3" t="s">
        <v>0</v>
      </c>
      <c r="F310" s="3" t="s">
        <v>0</v>
      </c>
      <c r="G310" s="3" t="s">
        <v>0</v>
      </c>
      <c r="H310" s="3" t="s">
        <v>1</v>
      </c>
      <c r="I310" s="3" t="s">
        <v>2</v>
      </c>
      <c r="J310" s="3" t="s">
        <v>3</v>
      </c>
      <c r="K310" s="15">
        <f>K318/K317</f>
        <v>0.16621422707084169</v>
      </c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1:22" x14ac:dyDescent="0.25">
      <c r="A311" s="10" t="s">
        <v>17</v>
      </c>
      <c r="B311" s="3" t="s">
        <v>5</v>
      </c>
      <c r="C311" s="3"/>
      <c r="D311" s="3"/>
      <c r="E311" s="3" t="s">
        <v>0</v>
      </c>
      <c r="F311" s="3" t="s">
        <v>0</v>
      </c>
      <c r="G311" s="3" t="s">
        <v>0</v>
      </c>
      <c r="H311" s="3" t="s">
        <v>1</v>
      </c>
      <c r="I311" s="3" t="s">
        <v>2</v>
      </c>
      <c r="J311" s="3" t="s">
        <v>3</v>
      </c>
      <c r="K311" s="15">
        <f>K319/K317</f>
        <v>0.83378577292915834</v>
      </c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1:22" x14ac:dyDescent="0.25">
      <c r="A312" s="10" t="s">
        <v>18</v>
      </c>
      <c r="B312" s="3" t="s">
        <v>5</v>
      </c>
      <c r="C312" s="3"/>
      <c r="D312" s="3"/>
      <c r="E312" s="3" t="s">
        <v>0</v>
      </c>
      <c r="F312" s="3" t="s">
        <v>0</v>
      </c>
      <c r="G312" s="3" t="s">
        <v>0</v>
      </c>
      <c r="H312" s="3" t="s">
        <v>1</v>
      </c>
      <c r="I312" s="3" t="s">
        <v>2</v>
      </c>
      <c r="J312" s="3" t="s">
        <v>3</v>
      </c>
      <c r="K312" s="16">
        <v>2476665.360581045</v>
      </c>
      <c r="L312" s="16">
        <v>1270084.8800614355</v>
      </c>
      <c r="M312" s="16">
        <v>1235758.0991363924</v>
      </c>
      <c r="N312" s="16">
        <v>2582524.8293912793</v>
      </c>
      <c r="O312" s="16">
        <v>1702763.8311594753</v>
      </c>
      <c r="P312" s="16">
        <v>1702763.8311594753</v>
      </c>
      <c r="Q312" s="16">
        <v>2582524.8293912793</v>
      </c>
      <c r="R312" s="16">
        <v>1625365.2583860841</v>
      </c>
      <c r="S312" s="16">
        <v>1625365.2583860841</v>
      </c>
      <c r="T312" s="16">
        <v>2954369.2555117742</v>
      </c>
      <c r="U312" s="16">
        <v>2954370.2924368028</v>
      </c>
      <c r="V312" s="16">
        <v>0</v>
      </c>
    </row>
    <row r="313" spans="1:22" x14ac:dyDescent="0.25">
      <c r="A313" s="10" t="s">
        <v>19</v>
      </c>
      <c r="B313" s="3" t="s">
        <v>5</v>
      </c>
      <c r="C313" s="3"/>
      <c r="D313" s="3"/>
      <c r="E313" s="3" t="s">
        <v>0</v>
      </c>
      <c r="F313" s="3" t="s">
        <v>0</v>
      </c>
      <c r="G313" s="3" t="s">
        <v>0</v>
      </c>
      <c r="H313" s="3" t="s">
        <v>1</v>
      </c>
      <c r="I313" s="3" t="s">
        <v>2</v>
      </c>
      <c r="J313" s="3" t="s">
        <v>3</v>
      </c>
      <c r="K313" s="16">
        <v>1175468.6391497361</v>
      </c>
      <c r="L313" s="16">
        <v>602804.46819033101</v>
      </c>
      <c r="M313" s="16">
        <v>586512.37838984013</v>
      </c>
      <c r="N313" s="16">
        <v>1225711.3920561224</v>
      </c>
      <c r="O313" s="16">
        <v>808161.45582818706</v>
      </c>
      <c r="P313" s="16">
        <v>808161.45582818706</v>
      </c>
      <c r="Q313" s="16">
        <v>1225711.3920561224</v>
      </c>
      <c r="R313" s="16">
        <v>771426.74129706214</v>
      </c>
      <c r="S313" s="16">
        <v>771426.74129706214</v>
      </c>
      <c r="T313" s="16">
        <v>1402195.2515649935</v>
      </c>
      <c r="U313" s="16">
        <v>1402195.7437077234</v>
      </c>
      <c r="V313" s="16">
        <v>0</v>
      </c>
    </row>
    <row r="314" spans="1:22" x14ac:dyDescent="0.25">
      <c r="A314" s="9" t="s">
        <v>20</v>
      </c>
      <c r="B314" s="3" t="s">
        <v>5</v>
      </c>
      <c r="C314" s="3"/>
      <c r="D314" s="3"/>
      <c r="E314" s="3" t="s">
        <v>0</v>
      </c>
      <c r="F314" s="3" t="s">
        <v>0</v>
      </c>
      <c r="G314" s="3" t="s">
        <v>0</v>
      </c>
      <c r="H314" s="3" t="s">
        <v>1</v>
      </c>
      <c r="I314" s="3" t="s">
        <v>2</v>
      </c>
      <c r="J314" s="3" t="s">
        <v>3</v>
      </c>
      <c r="K314" s="15">
        <v>1083557.1048890015</v>
      </c>
      <c r="L314" s="15">
        <v>555670.34509651887</v>
      </c>
      <c r="M314" s="15">
        <v>540652.15654698771</v>
      </c>
      <c r="N314" s="15">
        <v>1129871.30678917</v>
      </c>
      <c r="O314" s="15">
        <v>744970.1831207443</v>
      </c>
      <c r="P314" s="15">
        <v>744970.1831207443</v>
      </c>
      <c r="Q314" s="15">
        <v>1129871.30678917</v>
      </c>
      <c r="R314" s="15">
        <v>711107.80721332622</v>
      </c>
      <c r="S314" s="15">
        <v>711107.80721332622</v>
      </c>
      <c r="T314" s="15">
        <v>1292555.6468898079</v>
      </c>
      <c r="U314" s="15">
        <v>1292556.1005512106</v>
      </c>
      <c r="V314" s="15">
        <v>0</v>
      </c>
    </row>
    <row r="315" spans="1:22" x14ac:dyDescent="0.25">
      <c r="A315" s="9" t="s">
        <v>21</v>
      </c>
      <c r="B315" s="3" t="s">
        <v>5</v>
      </c>
      <c r="C315" s="3"/>
      <c r="D315" s="3"/>
      <c r="E315" s="3" t="s">
        <v>0</v>
      </c>
      <c r="F315" s="3" t="s">
        <v>0</v>
      </c>
      <c r="G315" s="3" t="s">
        <v>0</v>
      </c>
      <c r="H315" s="3" t="s">
        <v>1</v>
      </c>
      <c r="I315" s="3" t="s">
        <v>2</v>
      </c>
      <c r="J315" s="3" t="s">
        <v>3</v>
      </c>
      <c r="K315" s="15">
        <v>75506.892190729312</v>
      </c>
      <c r="L315" s="15">
        <v>38721.485606507311</v>
      </c>
      <c r="M315" s="15">
        <v>37674.954012931848</v>
      </c>
      <c r="N315" s="15">
        <v>78734.263811474608</v>
      </c>
      <c r="O315" s="15">
        <v>51912.707736772347</v>
      </c>
      <c r="P315" s="15">
        <v>51912.707736772347</v>
      </c>
      <c r="Q315" s="15">
        <v>78734.263811474608</v>
      </c>
      <c r="R315" s="15">
        <v>49553.032593277916</v>
      </c>
      <c r="S315" s="15">
        <v>49553.032593277916</v>
      </c>
      <c r="T315" s="15">
        <v>90070.804242684404</v>
      </c>
      <c r="U315" s="15">
        <v>90070.835855750731</v>
      </c>
      <c r="V315" s="15">
        <v>0</v>
      </c>
    </row>
    <row r="316" spans="1:22" x14ac:dyDescent="0.25">
      <c r="A316" s="9" t="s">
        <v>22</v>
      </c>
      <c r="B316" s="3" t="s">
        <v>5</v>
      </c>
      <c r="C316" s="3"/>
      <c r="D316" s="3"/>
      <c r="E316" s="3" t="s">
        <v>0</v>
      </c>
      <c r="F316" s="3" t="s">
        <v>0</v>
      </c>
      <c r="G316" s="3" t="s">
        <v>0</v>
      </c>
      <c r="H316" s="3" t="s">
        <v>1</v>
      </c>
      <c r="I316" s="3" t="s">
        <v>2</v>
      </c>
      <c r="J316" s="3" t="s">
        <v>3</v>
      </c>
      <c r="K316" s="15">
        <v>16404.642070005317</v>
      </c>
      <c r="L316" s="15">
        <v>8412.637487304848</v>
      </c>
      <c r="M316" s="15">
        <v>8185.2678299205718</v>
      </c>
      <c r="N316" s="15">
        <v>17105.821455477624</v>
      </c>
      <c r="O316" s="15">
        <v>11278.564970670403</v>
      </c>
      <c r="P316" s="15">
        <v>11278.564970670403</v>
      </c>
      <c r="Q316" s="15">
        <v>17105.821455477624</v>
      </c>
      <c r="R316" s="15">
        <v>10765.901490458096</v>
      </c>
      <c r="S316" s="15">
        <v>10765.901490458096</v>
      </c>
      <c r="T316" s="15">
        <v>19568.800432501048</v>
      </c>
      <c r="U316" s="15">
        <v>19568.807300761982</v>
      </c>
      <c r="V316" s="15">
        <v>0</v>
      </c>
    </row>
    <row r="317" spans="1:22" x14ac:dyDescent="0.25">
      <c r="A317" s="10" t="s">
        <v>23</v>
      </c>
      <c r="B317" s="3" t="s">
        <v>5</v>
      </c>
      <c r="C317" s="3"/>
      <c r="D317" s="3"/>
      <c r="E317" s="3" t="s">
        <v>0</v>
      </c>
      <c r="F317" s="3" t="s">
        <v>0</v>
      </c>
      <c r="G317" s="3" t="s">
        <v>0</v>
      </c>
      <c r="H317" s="3" t="s">
        <v>1</v>
      </c>
      <c r="I317" s="3" t="s">
        <v>2</v>
      </c>
      <c r="J317" s="3" t="s">
        <v>3</v>
      </c>
      <c r="K317" s="16">
        <v>1172057.2240729583</v>
      </c>
      <c r="L317" s="16">
        <v>601055.02445134625</v>
      </c>
      <c r="M317" s="16">
        <v>584810.21713796433</v>
      </c>
      <c r="N317" s="16">
        <v>1222154.1637444736</v>
      </c>
      <c r="O317" s="16">
        <v>805816.03028210253</v>
      </c>
      <c r="P317" s="16">
        <v>805816.03028210253</v>
      </c>
      <c r="Q317" s="16">
        <v>1222154.1637444736</v>
      </c>
      <c r="R317" s="16">
        <v>769187.9263017138</v>
      </c>
      <c r="S317" s="16">
        <v>769187.9263017138</v>
      </c>
      <c r="T317" s="16">
        <v>1398125.836301618</v>
      </c>
      <c r="U317" s="16">
        <v>1398126.3270160642</v>
      </c>
      <c r="V317" s="16">
        <v>0</v>
      </c>
    </row>
    <row r="318" spans="1:22" x14ac:dyDescent="0.25">
      <c r="A318" s="9" t="s">
        <v>24</v>
      </c>
      <c r="B318" s="3" t="s">
        <v>5</v>
      </c>
      <c r="C318" s="3"/>
      <c r="D318" s="3"/>
      <c r="E318" s="3" t="s">
        <v>0</v>
      </c>
      <c r="F318" s="3" t="s">
        <v>0</v>
      </c>
      <c r="G318" s="3" t="s">
        <v>0</v>
      </c>
      <c r="H318" s="3" t="s">
        <v>1</v>
      </c>
      <c r="I318" s="3" t="s">
        <v>2</v>
      </c>
      <c r="J318" s="3" t="s">
        <v>3</v>
      </c>
      <c r="K318" s="15">
        <v>194812.58558208306</v>
      </c>
      <c r="L318" s="15">
        <v>99903.896316226368</v>
      </c>
      <c r="M318" s="15">
        <v>97203.77822471784</v>
      </c>
      <c r="N318" s="15">
        <v>203139.40968819856</v>
      </c>
      <c r="O318" s="15">
        <v>133938.08863463363</v>
      </c>
      <c r="P318" s="15">
        <v>133938.08863463363</v>
      </c>
      <c r="Q318" s="15">
        <v>203139.40968819856</v>
      </c>
      <c r="R318" s="15">
        <v>127849.97664246289</v>
      </c>
      <c r="S318" s="15">
        <v>127849.97664246289</v>
      </c>
      <c r="T318" s="15">
        <v>232388.40522864755</v>
      </c>
      <c r="U318" s="15">
        <v>232388.48679236992</v>
      </c>
      <c r="V318" s="15">
        <v>0</v>
      </c>
    </row>
    <row r="319" spans="1:22" x14ac:dyDescent="0.25">
      <c r="A319" s="9" t="s">
        <v>25</v>
      </c>
      <c r="B319" s="3" t="s">
        <v>5</v>
      </c>
      <c r="C319" s="3"/>
      <c r="D319" s="3"/>
      <c r="E319" s="3" t="s">
        <v>0</v>
      </c>
      <c r="F319" s="3" t="s">
        <v>0</v>
      </c>
      <c r="G319" s="3" t="s">
        <v>0</v>
      </c>
      <c r="H319" s="3" t="s">
        <v>1</v>
      </c>
      <c r="I319" s="3" t="s">
        <v>2</v>
      </c>
      <c r="J319" s="3" t="s">
        <v>3</v>
      </c>
      <c r="K319" s="15">
        <v>977244.63849087537</v>
      </c>
      <c r="L319" s="15">
        <v>501151.12813511991</v>
      </c>
      <c r="M319" s="15">
        <v>487606.4389132465</v>
      </c>
      <c r="N319" s="15">
        <v>1019014.7540562751</v>
      </c>
      <c r="O319" s="15">
        <v>671877.94164746895</v>
      </c>
      <c r="P319" s="15">
        <v>671877.94164746895</v>
      </c>
      <c r="Q319" s="15">
        <v>1019014.7540562751</v>
      </c>
      <c r="R319" s="15">
        <v>641337.94965925091</v>
      </c>
      <c r="S319" s="15">
        <v>641337.94965925091</v>
      </c>
      <c r="T319" s="15">
        <v>1165737.4310729704</v>
      </c>
      <c r="U319" s="15">
        <v>1165737.8402236942</v>
      </c>
      <c r="V319" s="15">
        <v>0</v>
      </c>
    </row>
    <row r="320" spans="1:22" x14ac:dyDescent="0.25">
      <c r="A320" s="9" t="s">
        <v>26</v>
      </c>
      <c r="B320" s="3" t="s">
        <v>5</v>
      </c>
      <c r="C320" s="3"/>
      <c r="D320" s="3"/>
      <c r="E320" s="3" t="s">
        <v>0</v>
      </c>
      <c r="F320" s="3" t="s">
        <v>0</v>
      </c>
      <c r="G320" s="3" t="s">
        <v>0</v>
      </c>
      <c r="H320" s="3" t="s">
        <v>1</v>
      </c>
      <c r="I320" s="3" t="s">
        <v>2</v>
      </c>
      <c r="J320" s="3" t="s">
        <v>3</v>
      </c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1:22" x14ac:dyDescent="0.25">
      <c r="A321" s="10" t="s">
        <v>27</v>
      </c>
      <c r="B321" s="3" t="s">
        <v>5</v>
      </c>
      <c r="C321" s="3"/>
      <c r="D321" s="3"/>
      <c r="E321" s="3" t="s">
        <v>0</v>
      </c>
      <c r="F321" s="3" t="s">
        <v>0</v>
      </c>
      <c r="G321" s="3" t="s">
        <v>0</v>
      </c>
      <c r="H321" s="3" t="s">
        <v>1</v>
      </c>
      <c r="I321" s="3" t="s">
        <v>2</v>
      </c>
      <c r="J321" s="3" t="s">
        <v>3</v>
      </c>
      <c r="K321" s="16">
        <v>129139.49735835078</v>
      </c>
      <c r="L321" s="16">
        <v>66225.387419758277</v>
      </c>
      <c r="M321" s="16">
        <v>64435.503608587955</v>
      </c>
      <c r="N321" s="16">
        <v>134659.27359068292</v>
      </c>
      <c r="O321" s="16">
        <v>88786.345049185576</v>
      </c>
      <c r="P321" s="16">
        <v>88786.345049185576</v>
      </c>
      <c r="Q321" s="16">
        <v>134659.27359068292</v>
      </c>
      <c r="R321" s="16">
        <v>84750.590787308014</v>
      </c>
      <c r="S321" s="16">
        <v>84750.590787308014</v>
      </c>
      <c r="T321" s="16">
        <v>154048.16764516241</v>
      </c>
      <c r="U321" s="16">
        <v>154048.22171301473</v>
      </c>
      <c r="V321" s="16">
        <v>0</v>
      </c>
    </row>
    <row r="322" spans="1:22" x14ac:dyDescent="0.25">
      <c r="A322" s="9" t="s">
        <v>28</v>
      </c>
      <c r="B322" s="3" t="s">
        <v>5</v>
      </c>
      <c r="C322" s="3"/>
      <c r="D322" s="3"/>
      <c r="E322" s="3" t="s">
        <v>0</v>
      </c>
      <c r="F322" s="3" t="s">
        <v>0</v>
      </c>
      <c r="G322" s="3" t="s">
        <v>0</v>
      </c>
      <c r="H322" s="3" t="s">
        <v>1</v>
      </c>
      <c r="I322" s="3" t="s">
        <v>2</v>
      </c>
      <c r="J322" s="3" t="s">
        <v>3</v>
      </c>
      <c r="K322" s="15">
        <v>129139.49735835078</v>
      </c>
      <c r="L322" s="15">
        <v>66225.387419758277</v>
      </c>
      <c r="M322" s="15">
        <v>64435.503608587955</v>
      </c>
      <c r="N322" s="15">
        <v>134659.27359068292</v>
      </c>
      <c r="O322" s="15">
        <v>88786.345049185576</v>
      </c>
      <c r="P322" s="15">
        <v>88786.345049185576</v>
      </c>
      <c r="Q322" s="15">
        <v>134659.27359068292</v>
      </c>
      <c r="R322" s="15">
        <v>84750.590787308014</v>
      </c>
      <c r="S322" s="15">
        <v>84750.590787308014</v>
      </c>
      <c r="T322" s="15">
        <v>154048.16764516241</v>
      </c>
      <c r="U322" s="15">
        <v>154048.22171301473</v>
      </c>
      <c r="V322" s="15">
        <v>0</v>
      </c>
    </row>
    <row r="323" spans="1:22" x14ac:dyDescent="0.25">
      <c r="A323" s="9" t="s">
        <v>29</v>
      </c>
      <c r="B323" s="3" t="s">
        <v>5</v>
      </c>
      <c r="C323" s="3"/>
      <c r="D323" s="3"/>
      <c r="E323" s="3" t="s">
        <v>0</v>
      </c>
      <c r="F323" s="3" t="s">
        <v>0</v>
      </c>
      <c r="G323" s="3" t="s">
        <v>0</v>
      </c>
      <c r="H323" s="3" t="s">
        <v>1</v>
      </c>
      <c r="I323" s="3" t="s">
        <v>2</v>
      </c>
      <c r="J323" s="3" t="s">
        <v>3</v>
      </c>
      <c r="K323" s="15">
        <f>K326/K325</f>
        <v>0.97719270815143922</v>
      </c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1:22" x14ac:dyDescent="0.25">
      <c r="A324" s="10" t="s">
        <v>30</v>
      </c>
      <c r="B324" s="3" t="s">
        <v>5</v>
      </c>
      <c r="C324" s="3"/>
      <c r="D324" s="3"/>
      <c r="E324" s="3" t="s">
        <v>0</v>
      </c>
      <c r="F324" s="3" t="s">
        <v>0</v>
      </c>
      <c r="G324" s="3" t="s">
        <v>0</v>
      </c>
      <c r="H324" s="3" t="s">
        <v>1</v>
      </c>
      <c r="I324" s="3" t="s">
        <v>2</v>
      </c>
      <c r="J324" s="3" t="s">
        <v>3</v>
      </c>
      <c r="K324" s="16">
        <v>1965641.3669118506</v>
      </c>
      <c r="L324" s="16">
        <v>1008021.2771063786</v>
      </c>
      <c r="M324" s="16">
        <v>980777.3298000067</v>
      </c>
      <c r="N324" s="16">
        <v>2049658.2689465652</v>
      </c>
      <c r="O324" s="16">
        <v>1351423.1990643793</v>
      </c>
      <c r="P324" s="16">
        <v>1351423.1990643793</v>
      </c>
      <c r="Q324" s="16">
        <v>2049658.2689465652</v>
      </c>
      <c r="R324" s="16">
        <v>1289994.6997585131</v>
      </c>
      <c r="S324" s="16">
        <v>1289994.6997585131</v>
      </c>
      <c r="T324" s="16">
        <v>2344777.988255986</v>
      </c>
      <c r="U324" s="16">
        <v>2344778.8112265668</v>
      </c>
      <c r="V324" s="16">
        <v>0</v>
      </c>
    </row>
    <row r="325" spans="1:22" x14ac:dyDescent="0.25">
      <c r="A325" s="10" t="s">
        <v>31</v>
      </c>
      <c r="B325" s="3" t="s">
        <v>5</v>
      </c>
      <c r="C325" s="3"/>
      <c r="D325" s="3"/>
      <c r="E325" s="3" t="s">
        <v>0</v>
      </c>
      <c r="F325" s="3" t="s">
        <v>0</v>
      </c>
      <c r="G325" s="3" t="s">
        <v>0</v>
      </c>
      <c r="H325" s="3" t="s">
        <v>1</v>
      </c>
      <c r="I325" s="3" t="s">
        <v>2</v>
      </c>
      <c r="J325" s="3" t="s">
        <v>3</v>
      </c>
      <c r="K325" s="16">
        <v>1256189.9840255799</v>
      </c>
      <c r="L325" s="16">
        <v>644200.0322648338</v>
      </c>
      <c r="M325" s="16">
        <v>626789.13813751272</v>
      </c>
      <c r="N325" s="16">
        <v>1309882.9885590971</v>
      </c>
      <c r="O325" s="16">
        <v>863659.21852346312</v>
      </c>
      <c r="P325" s="16">
        <v>863659.21852346312</v>
      </c>
      <c r="Q325" s="16">
        <v>1309882.9885590971</v>
      </c>
      <c r="R325" s="16">
        <v>824401.87134879315</v>
      </c>
      <c r="S325" s="16">
        <v>824401.87134879315</v>
      </c>
      <c r="T325" s="16">
        <v>1498486.2819805057</v>
      </c>
      <c r="U325" s="16">
        <v>1498486.8079194783</v>
      </c>
      <c r="V325" s="16">
        <v>0</v>
      </c>
    </row>
    <row r="326" spans="1:22" x14ac:dyDescent="0.25">
      <c r="A326" s="9" t="s">
        <v>32</v>
      </c>
      <c r="B326" s="3" t="s">
        <v>5</v>
      </c>
      <c r="C326" s="3"/>
      <c r="D326" s="3"/>
      <c r="E326" s="3" t="s">
        <v>0</v>
      </c>
      <c r="F326" s="3" t="s">
        <v>0</v>
      </c>
      <c r="G326" s="3" t="s">
        <v>0</v>
      </c>
      <c r="H326" s="3" t="s">
        <v>1</v>
      </c>
      <c r="I326" s="3" t="s">
        <v>2</v>
      </c>
      <c r="J326" s="3" t="s">
        <v>3</v>
      </c>
      <c r="K326" s="15">
        <v>1227539.6924426695</v>
      </c>
      <c r="L326" s="15">
        <v>629507.57412011735</v>
      </c>
      <c r="M326" s="15">
        <v>612493.77533650259</v>
      </c>
      <c r="N326" s="15">
        <v>1280008.1049515647</v>
      </c>
      <c r="O326" s="15">
        <v>843961.49066889845</v>
      </c>
      <c r="P326" s="15">
        <v>843961.49066889845</v>
      </c>
      <c r="Q326" s="15">
        <v>1280008.1049515647</v>
      </c>
      <c r="R326" s="15">
        <v>805599.49726844148</v>
      </c>
      <c r="S326" s="15">
        <v>805599.49726844148</v>
      </c>
      <c r="T326" s="15">
        <v>1464309.8680163114</v>
      </c>
      <c r="U326" s="15">
        <v>1464310.3819600404</v>
      </c>
      <c r="V326" s="15">
        <v>0</v>
      </c>
    </row>
    <row r="327" spans="1:22" x14ac:dyDescent="0.25">
      <c r="A327" s="9" t="s">
        <v>33</v>
      </c>
      <c r="B327" s="3" t="s">
        <v>5</v>
      </c>
      <c r="C327" s="3"/>
      <c r="D327" s="3"/>
      <c r="E327" s="3" t="s">
        <v>0</v>
      </c>
      <c r="F327" s="3" t="s">
        <v>0</v>
      </c>
      <c r="G327" s="3" t="s">
        <v>0</v>
      </c>
      <c r="H327" s="3" t="s">
        <v>1</v>
      </c>
      <c r="I327" s="3" t="s">
        <v>2</v>
      </c>
      <c r="J327" s="3" t="s">
        <v>3</v>
      </c>
      <c r="K327" s="15">
        <v>28650.29158291042</v>
      </c>
      <c r="L327" s="15">
        <v>14692.458144716395</v>
      </c>
      <c r="M327" s="15">
        <v>14295.362801010189</v>
      </c>
      <c r="N327" s="15">
        <v>29874.883607532451</v>
      </c>
      <c r="O327" s="15">
        <v>19697.727854564633</v>
      </c>
      <c r="P327" s="15">
        <v>19697.727854564633</v>
      </c>
      <c r="Q327" s="15">
        <v>29874.883607532451</v>
      </c>
      <c r="R327" s="15">
        <v>18802.374080351656</v>
      </c>
      <c r="S327" s="15">
        <v>18802.374080351656</v>
      </c>
      <c r="T327" s="15">
        <v>34176.413964194282</v>
      </c>
      <c r="U327" s="15">
        <v>34176.425959437918</v>
      </c>
      <c r="V327" s="15">
        <v>0</v>
      </c>
    </row>
    <row r="328" spans="1:22" x14ac:dyDescent="0.25">
      <c r="A328" s="10" t="s">
        <v>34</v>
      </c>
      <c r="B328" s="3" t="s">
        <v>5</v>
      </c>
      <c r="C328" s="3"/>
      <c r="D328" s="3"/>
      <c r="E328" s="3" t="s">
        <v>0</v>
      </c>
      <c r="F328" s="3" t="s">
        <v>0</v>
      </c>
      <c r="G328" s="3" t="s">
        <v>0</v>
      </c>
      <c r="H328" s="3" t="s">
        <v>1</v>
      </c>
      <c r="I328" s="3" t="s">
        <v>2</v>
      </c>
      <c r="J328" s="3" t="s">
        <v>3</v>
      </c>
      <c r="K328" s="16">
        <v>506208.3319928376</v>
      </c>
      <c r="L328" s="16">
        <v>259594.03270952468</v>
      </c>
      <c r="M328" s="16">
        <v>252577.94454867876</v>
      </c>
      <c r="N328" s="16">
        <v>527845.0641832148</v>
      </c>
      <c r="O328" s="16">
        <v>348029.75503592083</v>
      </c>
      <c r="P328" s="16">
        <v>348029.75503592083</v>
      </c>
      <c r="Q328" s="16">
        <v>527845.0641832148</v>
      </c>
      <c r="R328" s="16">
        <v>332210.17640174768</v>
      </c>
      <c r="S328" s="16">
        <v>332210.17640174768</v>
      </c>
      <c r="T328" s="16">
        <v>603846.75165508594</v>
      </c>
      <c r="U328" s="16">
        <v>603846.96359332255</v>
      </c>
      <c r="V328" s="16">
        <v>0</v>
      </c>
    </row>
    <row r="329" spans="1:22" x14ac:dyDescent="0.25">
      <c r="A329" s="9" t="s">
        <v>35</v>
      </c>
      <c r="B329" s="3" t="s">
        <v>5</v>
      </c>
      <c r="C329" s="3"/>
      <c r="D329" s="3"/>
      <c r="E329" s="3" t="s">
        <v>0</v>
      </c>
      <c r="F329" s="3" t="s">
        <v>0</v>
      </c>
      <c r="G329" s="3" t="s">
        <v>0</v>
      </c>
      <c r="H329" s="3" t="s">
        <v>1</v>
      </c>
      <c r="I329" s="3" t="s">
        <v>2</v>
      </c>
      <c r="J329" s="3" t="s">
        <v>3</v>
      </c>
      <c r="K329" s="15">
        <v>506208.3319928376</v>
      </c>
      <c r="L329" s="15">
        <v>259594.03270952468</v>
      </c>
      <c r="M329" s="15">
        <v>252577.94454867876</v>
      </c>
      <c r="N329" s="15">
        <v>527845.0641832148</v>
      </c>
      <c r="O329" s="15">
        <v>348029.75503592083</v>
      </c>
      <c r="P329" s="15">
        <v>348029.75503592083</v>
      </c>
      <c r="Q329" s="15">
        <v>527845.0641832148</v>
      </c>
      <c r="R329" s="15">
        <v>332210.17640174768</v>
      </c>
      <c r="S329" s="15">
        <v>332210.17640174768</v>
      </c>
      <c r="T329" s="15">
        <v>603846.75165508594</v>
      </c>
      <c r="U329" s="15">
        <v>603846.96359332255</v>
      </c>
      <c r="V329" s="15">
        <v>0</v>
      </c>
    </row>
    <row r="330" spans="1:22" x14ac:dyDescent="0.25">
      <c r="A330" s="10" t="s">
        <v>36</v>
      </c>
      <c r="B330" s="3" t="s">
        <v>5</v>
      </c>
      <c r="C330" s="3"/>
      <c r="D330" s="3"/>
      <c r="E330" s="3" t="s">
        <v>0</v>
      </c>
      <c r="F330" s="3" t="s">
        <v>0</v>
      </c>
      <c r="G330" s="3" t="s">
        <v>0</v>
      </c>
      <c r="H330" s="3" t="s">
        <v>1</v>
      </c>
      <c r="I330" s="3" t="s">
        <v>2</v>
      </c>
      <c r="J330" s="3" t="s">
        <v>3</v>
      </c>
      <c r="K330" s="16">
        <v>203243.05089343322</v>
      </c>
      <c r="L330" s="16">
        <v>104227.21213201999</v>
      </c>
      <c r="M330" s="16">
        <v>101410.24711381522</v>
      </c>
      <c r="N330" s="16">
        <v>211930.21620425358</v>
      </c>
      <c r="O330" s="16">
        <v>139734.22550499541</v>
      </c>
      <c r="P330" s="16">
        <v>139734.22550499541</v>
      </c>
      <c r="Q330" s="16">
        <v>211930.21620425358</v>
      </c>
      <c r="R330" s="16">
        <v>133382.65200797241</v>
      </c>
      <c r="S330" s="16">
        <v>133382.65200797241</v>
      </c>
      <c r="T330" s="16">
        <v>242444.95462039422</v>
      </c>
      <c r="U330" s="16">
        <v>242445.03971376602</v>
      </c>
      <c r="V330" s="16">
        <v>0</v>
      </c>
    </row>
    <row r="331" spans="1:22" x14ac:dyDescent="0.25">
      <c r="A331" s="9" t="s">
        <v>37</v>
      </c>
      <c r="B331" s="3" t="s">
        <v>5</v>
      </c>
      <c r="C331" s="3"/>
      <c r="D331" s="3"/>
      <c r="E331" s="3" t="s">
        <v>0</v>
      </c>
      <c r="F331" s="3" t="s">
        <v>0</v>
      </c>
      <c r="G331" s="3" t="s">
        <v>0</v>
      </c>
      <c r="H331" s="3" t="s">
        <v>1</v>
      </c>
      <c r="I331" s="3" t="s">
        <v>2</v>
      </c>
      <c r="J331" s="3" t="s">
        <v>3</v>
      </c>
      <c r="K331" s="15">
        <v>203243.05089343322</v>
      </c>
      <c r="L331" s="15">
        <v>104227.21213201999</v>
      </c>
      <c r="M331" s="15">
        <v>101410.24711381522</v>
      </c>
      <c r="N331" s="15">
        <v>211930.21620425358</v>
      </c>
      <c r="O331" s="15">
        <v>139734.22550499541</v>
      </c>
      <c r="P331" s="15">
        <v>139734.22550499541</v>
      </c>
      <c r="Q331" s="15">
        <v>211930.21620425358</v>
      </c>
      <c r="R331" s="15">
        <v>133382.65200797241</v>
      </c>
      <c r="S331" s="15">
        <v>133382.65200797241</v>
      </c>
      <c r="T331" s="15">
        <v>242444.95462039422</v>
      </c>
      <c r="U331" s="15">
        <v>242445.03971376602</v>
      </c>
      <c r="V331" s="15">
        <v>0</v>
      </c>
    </row>
    <row r="332" spans="1:22" x14ac:dyDescent="0.25">
      <c r="A332" s="10" t="s">
        <v>38</v>
      </c>
      <c r="B332" s="3" t="s">
        <v>5</v>
      </c>
      <c r="C332" s="3"/>
      <c r="D332" s="3"/>
      <c r="E332" s="3" t="s">
        <v>0</v>
      </c>
      <c r="F332" s="3" t="s">
        <v>0</v>
      </c>
      <c r="G332" s="3" t="s">
        <v>0</v>
      </c>
      <c r="H332" s="3" t="s">
        <v>1</v>
      </c>
      <c r="I332" s="3" t="s">
        <v>2</v>
      </c>
      <c r="J332" s="3" t="s">
        <v>3</v>
      </c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1:22" x14ac:dyDescent="0.25">
      <c r="A333" s="10" t="s">
        <v>39</v>
      </c>
      <c r="B333" s="3" t="s">
        <v>5</v>
      </c>
      <c r="C333" s="3"/>
      <c r="D333" s="3"/>
      <c r="E333" s="3" t="s">
        <v>0</v>
      </c>
      <c r="F333" s="3" t="s">
        <v>0</v>
      </c>
      <c r="G333" s="3" t="s">
        <v>0</v>
      </c>
      <c r="H333" s="3" t="s">
        <v>1</v>
      </c>
      <c r="I333" s="3" t="s">
        <v>2</v>
      </c>
      <c r="J333" s="3" t="s">
        <v>3</v>
      </c>
      <c r="K333" s="16">
        <v>2926365.3030252717</v>
      </c>
      <c r="L333" s="16">
        <v>1500700.2496440713</v>
      </c>
      <c r="M333" s="16">
        <v>1460140.5913783989</v>
      </c>
      <c r="N333" s="16">
        <v>3051446.1805041227</v>
      </c>
      <c r="O333" s="16">
        <v>2011942.7816370158</v>
      </c>
      <c r="P333" s="16">
        <v>2011942.7816370158</v>
      </c>
      <c r="Q333" s="16">
        <v>3051446.1805041227</v>
      </c>
      <c r="R333" s="16">
        <v>1920490.5808380386</v>
      </c>
      <c r="S333" s="16">
        <v>1920490.5808380386</v>
      </c>
      <c r="T333" s="16">
        <v>3490808.1726575852</v>
      </c>
      <c r="U333" s="16">
        <v>3490809.3978620367</v>
      </c>
      <c r="V333" s="16">
        <v>0</v>
      </c>
    </row>
    <row r="334" spans="1:22" x14ac:dyDescent="0.25">
      <c r="A334" s="9" t="s">
        <v>40</v>
      </c>
      <c r="B334" s="3" t="s">
        <v>5</v>
      </c>
      <c r="C334" s="3"/>
      <c r="D334" s="3"/>
      <c r="E334" s="3" t="s">
        <v>0</v>
      </c>
      <c r="F334" s="3" t="s">
        <v>0</v>
      </c>
      <c r="G334" s="3" t="s">
        <v>0</v>
      </c>
      <c r="H334" s="3" t="s">
        <v>1</v>
      </c>
      <c r="I334" s="3" t="s">
        <v>2</v>
      </c>
      <c r="J334" s="3" t="s">
        <v>3</v>
      </c>
      <c r="K334" s="16">
        <f>K336/K335</f>
        <v>0.5807805705333694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</row>
    <row r="335" spans="1:22" x14ac:dyDescent="0.25">
      <c r="A335" s="10" t="s">
        <v>300</v>
      </c>
      <c r="B335" s="3" t="s">
        <v>5</v>
      </c>
      <c r="C335" s="3"/>
      <c r="D335" s="3"/>
      <c r="E335" s="3" t="s">
        <v>0</v>
      </c>
      <c r="F335" s="3" t="s">
        <v>0</v>
      </c>
      <c r="G335" s="3" t="s">
        <v>0</v>
      </c>
      <c r="H335" s="3" t="s">
        <v>1</v>
      </c>
      <c r="I335" s="3" t="s">
        <v>2</v>
      </c>
      <c r="J335" s="3" t="s">
        <v>3</v>
      </c>
      <c r="K335" s="16">
        <v>70591.137863556694</v>
      </c>
      <c r="L335" s="16">
        <v>36200.585793230253</v>
      </c>
      <c r="M335" s="16">
        <v>35222.186949664509</v>
      </c>
      <c r="N335" s="16">
        <v>73608.396664799366</v>
      </c>
      <c r="O335" s="16">
        <v>48533.014700967353</v>
      </c>
      <c r="P335" s="16">
        <v>48533.014700967353</v>
      </c>
      <c r="Q335" s="16">
        <v>73608.396664799366</v>
      </c>
      <c r="R335" s="16">
        <v>46326.962398525022</v>
      </c>
      <c r="S335" s="16">
        <v>46326.962398525022</v>
      </c>
      <c r="T335" s="16">
        <v>84206.889931531536</v>
      </c>
      <c r="U335" s="16">
        <v>84206.919486480212</v>
      </c>
      <c r="V335" s="16">
        <v>0</v>
      </c>
    </row>
    <row r="336" spans="1:22" x14ac:dyDescent="0.25">
      <c r="A336" s="9" t="s">
        <v>41</v>
      </c>
      <c r="B336" s="3" t="s">
        <v>5</v>
      </c>
      <c r="C336" s="3"/>
      <c r="D336" s="3"/>
      <c r="E336" s="3" t="s">
        <v>0</v>
      </c>
      <c r="F336" s="3" t="s">
        <v>0</v>
      </c>
      <c r="G336" s="3" t="s">
        <v>0</v>
      </c>
      <c r="H336" s="3" t="s">
        <v>1</v>
      </c>
      <c r="I336" s="3" t="s">
        <v>2</v>
      </c>
      <c r="J336" s="3" t="s">
        <v>3</v>
      </c>
      <c r="K336" s="15">
        <v>40997.961322996191</v>
      </c>
      <c r="L336" s="15">
        <v>21024.596870634454</v>
      </c>
      <c r="M336" s="15">
        <v>20456.361832059149</v>
      </c>
      <c r="N336" s="15">
        <v>42750.326611028744</v>
      </c>
      <c r="O336" s="15">
        <v>28187.031967732222</v>
      </c>
      <c r="P336" s="15">
        <v>28187.031967732222</v>
      </c>
      <c r="Q336" s="15">
        <v>42750.326611028744</v>
      </c>
      <c r="R336" s="15">
        <v>26905.799652893311</v>
      </c>
      <c r="S336" s="15">
        <v>26905.799652893311</v>
      </c>
      <c r="T336" s="15">
        <v>48905.725577275523</v>
      </c>
      <c r="U336" s="15">
        <v>48905.74274221548</v>
      </c>
      <c r="V336" s="15">
        <v>0</v>
      </c>
    </row>
    <row r="337" spans="1:22" x14ac:dyDescent="0.25">
      <c r="A337" s="9" t="s">
        <v>43</v>
      </c>
      <c r="B337" s="3" t="s">
        <v>5</v>
      </c>
      <c r="C337" s="3"/>
      <c r="D337" s="3"/>
      <c r="E337" s="3" t="s">
        <v>0</v>
      </c>
      <c r="F337" s="3" t="s">
        <v>0</v>
      </c>
      <c r="G337" s="3" t="s">
        <v>0</v>
      </c>
      <c r="H337" s="3" t="s">
        <v>1</v>
      </c>
      <c r="I337" s="3" t="s">
        <v>2</v>
      </c>
      <c r="J337" s="3" t="s">
        <v>3</v>
      </c>
      <c r="K337" s="15">
        <v>29593.176540560504</v>
      </c>
      <c r="L337" s="15">
        <v>15175.9889225958</v>
      </c>
      <c r="M337" s="15">
        <v>14765.825117605356</v>
      </c>
      <c r="N337" s="15">
        <v>30858.070053770629</v>
      </c>
      <c r="O337" s="15">
        <v>20345.982733235131</v>
      </c>
      <c r="P337" s="15">
        <v>20345.982733235131</v>
      </c>
      <c r="Q337" s="15">
        <v>30858.070053770629</v>
      </c>
      <c r="R337" s="15">
        <v>19421.162745631707</v>
      </c>
      <c r="S337" s="15">
        <v>19421.162745631707</v>
      </c>
      <c r="T337" s="15">
        <v>35301.164354256012</v>
      </c>
      <c r="U337" s="15">
        <v>35301.176744264732</v>
      </c>
      <c r="V337" s="15">
        <v>0</v>
      </c>
    </row>
    <row r="338" spans="1:22" x14ac:dyDescent="0.25">
      <c r="A338" s="9" t="s">
        <v>44</v>
      </c>
      <c r="B338" s="3" t="s">
        <v>5</v>
      </c>
      <c r="C338" s="3"/>
      <c r="D338" s="3"/>
      <c r="E338" s="3" t="s">
        <v>0</v>
      </c>
      <c r="F338" s="3" t="s">
        <v>0</v>
      </c>
      <c r="G338" s="3" t="s">
        <v>0</v>
      </c>
      <c r="H338" s="3" t="s">
        <v>1</v>
      </c>
      <c r="I338" s="3" t="s">
        <v>2</v>
      </c>
      <c r="J338" s="3" t="s">
        <v>3</v>
      </c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</row>
    <row r="339" spans="1:22" x14ac:dyDescent="0.25">
      <c r="A339" s="10" t="s">
        <v>45</v>
      </c>
      <c r="B339" s="3" t="s">
        <v>5</v>
      </c>
      <c r="C339" s="3"/>
      <c r="D339" s="3"/>
      <c r="E339" s="3" t="s">
        <v>0</v>
      </c>
      <c r="F339" s="3" t="s">
        <v>0</v>
      </c>
      <c r="G339" s="3" t="s">
        <v>0</v>
      </c>
      <c r="H339" s="3" t="s">
        <v>1</v>
      </c>
      <c r="I339" s="3" t="s">
        <v>2</v>
      </c>
      <c r="J339" s="3" t="s">
        <v>3</v>
      </c>
      <c r="K339" s="16">
        <v>2182423.7909286264</v>
      </c>
      <c r="L339" s="16">
        <v>1119191.7579428279</v>
      </c>
      <c r="M339" s="16">
        <v>1088943.1888187241</v>
      </c>
      <c r="N339" s="16">
        <v>2275706.5682079587</v>
      </c>
      <c r="O339" s="16">
        <v>1500466.0518946229</v>
      </c>
      <c r="P339" s="16">
        <v>1500466.0518946229</v>
      </c>
      <c r="Q339" s="16">
        <v>2275706.5682079587</v>
      </c>
      <c r="R339" s="16">
        <v>1432262.8584825986</v>
      </c>
      <c r="S339" s="16">
        <v>1432262.8584825986</v>
      </c>
      <c r="T339" s="16">
        <v>2603373.8158732555</v>
      </c>
      <c r="U339" s="16">
        <v>2603374.7296058442</v>
      </c>
      <c r="V339" s="16">
        <v>0</v>
      </c>
    </row>
    <row r="340" spans="1:22" x14ac:dyDescent="0.25">
      <c r="A340" s="9" t="s">
        <v>46</v>
      </c>
      <c r="B340" s="3" t="s">
        <v>5</v>
      </c>
      <c r="C340" s="3"/>
      <c r="D340" s="3"/>
      <c r="E340" s="3" t="s">
        <v>0</v>
      </c>
      <c r="F340" s="3" t="s">
        <v>0</v>
      </c>
      <c r="G340" s="3" t="s">
        <v>0</v>
      </c>
      <c r="H340" s="3" t="s">
        <v>1</v>
      </c>
      <c r="I340" s="3" t="s">
        <v>2</v>
      </c>
      <c r="J340" s="3" t="s">
        <v>3</v>
      </c>
      <c r="K340" s="15">
        <v>2029825.6269106059</v>
      </c>
      <c r="L340" s="15">
        <v>1040936.2843010626</v>
      </c>
      <c r="M340" s="15">
        <v>1012802.737993195</v>
      </c>
      <c r="N340" s="15">
        <v>2116585.9402182312</v>
      </c>
      <c r="O340" s="15">
        <v>1395551.3393432805</v>
      </c>
      <c r="P340" s="15">
        <v>1395551.3393432805</v>
      </c>
      <c r="Q340" s="15">
        <v>2116585.9402182312</v>
      </c>
      <c r="R340" s="15">
        <v>1332117.0098604807</v>
      </c>
      <c r="S340" s="15">
        <v>1332117.0098604807</v>
      </c>
      <c r="T340" s="15">
        <v>2421342.2296130047</v>
      </c>
      <c r="U340" s="15">
        <v>2421343.0794561161</v>
      </c>
      <c r="V340" s="15">
        <v>0</v>
      </c>
    </row>
    <row r="341" spans="1:22" x14ac:dyDescent="0.25">
      <c r="A341" s="9" t="s">
        <v>47</v>
      </c>
      <c r="B341" s="3" t="s">
        <v>5</v>
      </c>
      <c r="C341" s="3"/>
      <c r="D341" s="3"/>
      <c r="E341" s="3" t="s">
        <v>0</v>
      </c>
      <c r="F341" s="3" t="s">
        <v>0</v>
      </c>
      <c r="G341" s="3" t="s">
        <v>0</v>
      </c>
      <c r="H341" s="3" t="s">
        <v>1</v>
      </c>
      <c r="I341" s="3" t="s">
        <v>2</v>
      </c>
      <c r="J341" s="3" t="s">
        <v>3</v>
      </c>
      <c r="K341" s="15">
        <v>152598.1640180207</v>
      </c>
      <c r="L341" s="15">
        <v>78255.473641765275</v>
      </c>
      <c r="M341" s="15">
        <v>76140.450825529231</v>
      </c>
      <c r="N341" s="15">
        <v>159120.62798972765</v>
      </c>
      <c r="O341" s="15">
        <v>104914.71255134229</v>
      </c>
      <c r="P341" s="15">
        <v>104914.71255134229</v>
      </c>
      <c r="Q341" s="15">
        <v>159120.62798972765</v>
      </c>
      <c r="R341" s="15">
        <v>100145.84862211782</v>
      </c>
      <c r="S341" s="15">
        <v>100145.84862211782</v>
      </c>
      <c r="T341" s="15">
        <v>182031.58626025065</v>
      </c>
      <c r="U341" s="15">
        <v>182031.65014972803</v>
      </c>
      <c r="V341" s="15">
        <v>0</v>
      </c>
    </row>
    <row r="342" spans="1:22" x14ac:dyDescent="0.25">
      <c r="A342" s="10" t="s">
        <v>48</v>
      </c>
      <c r="B342" s="3" t="s">
        <v>5</v>
      </c>
      <c r="C342" s="3"/>
      <c r="D342" s="3"/>
      <c r="E342" s="3" t="s">
        <v>0</v>
      </c>
      <c r="F342" s="3" t="s">
        <v>0</v>
      </c>
      <c r="G342" s="3" t="s">
        <v>0</v>
      </c>
      <c r="H342" s="3" t="s">
        <v>1</v>
      </c>
      <c r="I342" s="3" t="s">
        <v>2</v>
      </c>
      <c r="J342" s="3" t="s">
        <v>3</v>
      </c>
      <c r="K342" s="16">
        <v>486.26285902526809</v>
      </c>
      <c r="L342" s="16">
        <v>249.36558439148425</v>
      </c>
      <c r="M342" s="16">
        <v>242.62594208880773</v>
      </c>
      <c r="N342" s="16">
        <v>507.04706700824875</v>
      </c>
      <c r="O342" s="16">
        <v>334.31678819546784</v>
      </c>
      <c r="P342" s="16">
        <v>334.31678819546784</v>
      </c>
      <c r="Q342" s="16">
        <v>507.04706700824875</v>
      </c>
      <c r="R342" s="16">
        <v>319.12052798192212</v>
      </c>
      <c r="S342" s="16">
        <v>319.12052798192212</v>
      </c>
      <c r="T342" s="16">
        <v>580.05415817035123</v>
      </c>
      <c r="U342" s="16">
        <v>580.05436175785917</v>
      </c>
      <c r="V342" s="16">
        <v>0</v>
      </c>
    </row>
    <row r="343" spans="1:22" x14ac:dyDescent="0.25">
      <c r="A343" s="9" t="s">
        <v>49</v>
      </c>
      <c r="B343" s="3" t="s">
        <v>5</v>
      </c>
      <c r="C343" s="3"/>
      <c r="D343" s="3"/>
      <c r="E343" s="3" t="s">
        <v>0</v>
      </c>
      <c r="F343" s="3" t="s">
        <v>0</v>
      </c>
      <c r="G343" s="3" t="s">
        <v>0</v>
      </c>
      <c r="H343" s="3" t="s">
        <v>1</v>
      </c>
      <c r="I343" s="3" t="s">
        <v>2</v>
      </c>
      <c r="J343" s="3" t="s">
        <v>3</v>
      </c>
      <c r="K343" s="15">
        <v>486.26285902526809</v>
      </c>
      <c r="L343" s="15">
        <v>249.36558439148425</v>
      </c>
      <c r="M343" s="15">
        <v>242.62594208880773</v>
      </c>
      <c r="N343" s="15">
        <v>507.04706700824875</v>
      </c>
      <c r="O343" s="15">
        <v>334.31678819546784</v>
      </c>
      <c r="P343" s="15">
        <v>334.31678819546784</v>
      </c>
      <c r="Q343" s="15">
        <v>507.04706700824875</v>
      </c>
      <c r="R343" s="15">
        <v>319.12052798192212</v>
      </c>
      <c r="S343" s="15">
        <v>319.12052798192212</v>
      </c>
      <c r="T343" s="15">
        <v>580.05415817035123</v>
      </c>
      <c r="U343" s="15">
        <v>580.05436175785917</v>
      </c>
      <c r="V343" s="15">
        <v>0</v>
      </c>
    </row>
    <row r="344" spans="1:22" x14ac:dyDescent="0.25">
      <c r="A344" s="10" t="s">
        <v>50</v>
      </c>
      <c r="B344" s="3" t="s">
        <v>5</v>
      </c>
      <c r="C344" s="3"/>
      <c r="D344" s="3"/>
      <c r="E344" s="3" t="s">
        <v>0</v>
      </c>
      <c r="F344" s="3" t="s">
        <v>0</v>
      </c>
      <c r="G344" s="3" t="s">
        <v>0</v>
      </c>
      <c r="H344" s="3" t="s">
        <v>1</v>
      </c>
      <c r="I344" s="3" t="s">
        <v>2</v>
      </c>
      <c r="J344" s="3" t="s">
        <v>3</v>
      </c>
      <c r="K344" s="16">
        <v>672864.11137406365</v>
      </c>
      <c r="L344" s="16">
        <v>345058.54032362183</v>
      </c>
      <c r="M344" s="16">
        <v>335732.58966792136</v>
      </c>
      <c r="N344" s="16">
        <v>701624.1685643564</v>
      </c>
      <c r="O344" s="16">
        <v>462609.39825323003</v>
      </c>
      <c r="P344" s="16">
        <v>462609.39825323003</v>
      </c>
      <c r="Q344" s="16">
        <v>701624.1685643564</v>
      </c>
      <c r="R344" s="16">
        <v>441581.63942893303</v>
      </c>
      <c r="S344" s="16">
        <v>441581.63942893303</v>
      </c>
      <c r="T344" s="16">
        <v>802647.41269462777</v>
      </c>
      <c r="U344" s="16">
        <v>802647.69440795435</v>
      </c>
      <c r="V344" s="16">
        <v>0</v>
      </c>
    </row>
    <row r="345" spans="1:22" x14ac:dyDescent="0.25">
      <c r="A345" s="9" t="s">
        <v>51</v>
      </c>
      <c r="B345" s="3" t="s">
        <v>5</v>
      </c>
      <c r="C345" s="3"/>
      <c r="D345" s="3"/>
      <c r="E345" s="3" t="s">
        <v>0</v>
      </c>
      <c r="F345" s="3" t="s">
        <v>0</v>
      </c>
      <c r="G345" s="3" t="s">
        <v>0</v>
      </c>
      <c r="H345" s="3" t="s">
        <v>1</v>
      </c>
      <c r="I345" s="3" t="s">
        <v>2</v>
      </c>
      <c r="J345" s="3" t="s">
        <v>3</v>
      </c>
      <c r="K345" s="15">
        <v>672864.11137406365</v>
      </c>
      <c r="L345" s="15">
        <v>345058.54032362183</v>
      </c>
      <c r="M345" s="15">
        <v>335732.58966792136</v>
      </c>
      <c r="N345" s="15">
        <v>701624.1685643564</v>
      </c>
      <c r="O345" s="15">
        <v>462609.39825323003</v>
      </c>
      <c r="P345" s="15">
        <v>462609.39825323003</v>
      </c>
      <c r="Q345" s="15">
        <v>701624.1685643564</v>
      </c>
      <c r="R345" s="15">
        <v>441581.63942893303</v>
      </c>
      <c r="S345" s="15">
        <v>441581.63942893303</v>
      </c>
      <c r="T345" s="15">
        <v>802647.41269462777</v>
      </c>
      <c r="U345" s="15">
        <v>802647.69440795435</v>
      </c>
      <c r="V345" s="15">
        <v>0</v>
      </c>
    </row>
    <row r="346" spans="1:22" x14ac:dyDescent="0.25">
      <c r="A346" s="9" t="s">
        <v>52</v>
      </c>
      <c r="B346" s="3" t="s">
        <v>5</v>
      </c>
      <c r="C346" s="3"/>
      <c r="D346" s="3"/>
      <c r="E346" s="3" t="s">
        <v>0</v>
      </c>
      <c r="F346" s="3" t="s">
        <v>0</v>
      </c>
      <c r="G346" s="3" t="s">
        <v>0</v>
      </c>
      <c r="H346" s="3" t="s">
        <v>1</v>
      </c>
      <c r="I346" s="3" t="s">
        <v>2</v>
      </c>
      <c r="J346" s="3" t="s">
        <v>3</v>
      </c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</row>
    <row r="347" spans="1:22" x14ac:dyDescent="0.25">
      <c r="A347" s="9" t="s">
        <v>53</v>
      </c>
      <c r="B347" s="3" t="s">
        <v>5</v>
      </c>
      <c r="C347" s="3"/>
      <c r="D347" s="3"/>
      <c r="E347" s="3" t="s">
        <v>0</v>
      </c>
      <c r="F347" s="3" t="s">
        <v>0</v>
      </c>
      <c r="G347" s="3" t="s">
        <v>0</v>
      </c>
      <c r="H347" s="3" t="s">
        <v>1</v>
      </c>
      <c r="I347" s="3" t="s">
        <v>2</v>
      </c>
      <c r="J347" s="3" t="s">
        <v>3</v>
      </c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</row>
    <row r="348" spans="1:22" x14ac:dyDescent="0.25">
      <c r="A348" s="10" t="s">
        <v>54</v>
      </c>
      <c r="B348" s="3" t="s">
        <v>5</v>
      </c>
      <c r="C348" s="3"/>
      <c r="D348" s="3"/>
      <c r="E348" s="3" t="s">
        <v>0</v>
      </c>
      <c r="F348" s="3" t="s">
        <v>0</v>
      </c>
      <c r="G348" s="3" t="s">
        <v>0</v>
      </c>
      <c r="H348" s="3" t="s">
        <v>1</v>
      </c>
      <c r="I348" s="3" t="s">
        <v>2</v>
      </c>
      <c r="J348" s="3" t="s">
        <v>3</v>
      </c>
      <c r="K348" s="16">
        <v>31555.027598655175</v>
      </c>
      <c r="L348" s="16">
        <v>16182.066451468736</v>
      </c>
      <c r="M348" s="16">
        <v>15744.711233156719</v>
      </c>
      <c r="N348" s="16">
        <v>32903.776005707718</v>
      </c>
      <c r="O348" s="16">
        <v>21694.800008679173</v>
      </c>
      <c r="P348" s="16">
        <v>21694.800008679173</v>
      </c>
      <c r="Q348" s="16">
        <v>32903.776005707718</v>
      </c>
      <c r="R348" s="16">
        <v>20708.669973175343</v>
      </c>
      <c r="S348" s="16">
        <v>20708.669973175343</v>
      </c>
      <c r="T348" s="16">
        <v>37641.420951767584</v>
      </c>
      <c r="U348" s="16">
        <v>37641.434163159967</v>
      </c>
      <c r="V348" s="16">
        <v>0</v>
      </c>
    </row>
    <row r="349" spans="1:22" x14ac:dyDescent="0.25">
      <c r="A349" s="10" t="s">
        <v>55</v>
      </c>
      <c r="B349" s="3" t="s">
        <v>5</v>
      </c>
      <c r="C349" s="3"/>
      <c r="D349" s="3"/>
      <c r="E349" s="3" t="s">
        <v>0</v>
      </c>
      <c r="F349" s="3" t="s">
        <v>0</v>
      </c>
      <c r="G349" s="3" t="s">
        <v>0</v>
      </c>
      <c r="H349" s="3" t="s">
        <v>1</v>
      </c>
      <c r="I349" s="3" t="s">
        <v>2</v>
      </c>
      <c r="J349" s="3" t="s">
        <v>3</v>
      </c>
      <c r="K349" s="16">
        <v>31555.027598655175</v>
      </c>
      <c r="L349" s="16">
        <v>16182.066451468736</v>
      </c>
      <c r="M349" s="16">
        <v>15744.711233156719</v>
      </c>
      <c r="N349" s="16">
        <v>32903.776005707718</v>
      </c>
      <c r="O349" s="16">
        <v>21694.800008679173</v>
      </c>
      <c r="P349" s="16">
        <v>21694.800008679173</v>
      </c>
      <c r="Q349" s="16">
        <v>32903.776005707718</v>
      </c>
      <c r="R349" s="16">
        <v>20708.669973175343</v>
      </c>
      <c r="S349" s="16">
        <v>20708.669973175343</v>
      </c>
      <c r="T349" s="16">
        <v>37641.420951767584</v>
      </c>
      <c r="U349" s="16">
        <v>37641.434163159967</v>
      </c>
      <c r="V349" s="16">
        <v>0</v>
      </c>
    </row>
    <row r="350" spans="1:22" x14ac:dyDescent="0.25">
      <c r="A350" s="9" t="s">
        <v>56</v>
      </c>
      <c r="B350" s="3" t="s">
        <v>5</v>
      </c>
      <c r="C350" s="3"/>
      <c r="D350" s="3"/>
      <c r="E350" s="3" t="s">
        <v>0</v>
      </c>
      <c r="F350" s="3" t="s">
        <v>0</v>
      </c>
      <c r="G350" s="3" t="s">
        <v>0</v>
      </c>
      <c r="H350" s="3" t="s">
        <v>1</v>
      </c>
      <c r="I350" s="3" t="s">
        <v>2</v>
      </c>
      <c r="J350" s="3" t="s">
        <v>3</v>
      </c>
      <c r="K350" s="15">
        <v>6798.3498577462051</v>
      </c>
      <c r="L350" s="15">
        <v>3486.3334793302674</v>
      </c>
      <c r="M350" s="15">
        <v>3392.1078039794784</v>
      </c>
      <c r="N350" s="15">
        <v>7088.9299725172605</v>
      </c>
      <c r="O350" s="15">
        <v>4674.0203313630482</v>
      </c>
      <c r="P350" s="15">
        <v>4674.0203313630482</v>
      </c>
      <c r="Q350" s="15">
        <v>7088.9299725172605</v>
      </c>
      <c r="R350" s="15">
        <v>4461.5642666162566</v>
      </c>
      <c r="S350" s="15">
        <v>4461.5642666162566</v>
      </c>
      <c r="T350" s="15">
        <v>8109.6284252250243</v>
      </c>
      <c r="U350" s="15">
        <v>8109.6312715437998</v>
      </c>
      <c r="V350" s="15">
        <v>0</v>
      </c>
    </row>
    <row r="351" spans="1:22" x14ac:dyDescent="0.25">
      <c r="A351" s="9" t="s">
        <v>57</v>
      </c>
      <c r="B351" s="3" t="s">
        <v>5</v>
      </c>
      <c r="C351" s="3"/>
      <c r="D351" s="3"/>
      <c r="E351" s="3" t="s">
        <v>0</v>
      </c>
      <c r="F351" s="3" t="s">
        <v>0</v>
      </c>
      <c r="G351" s="3" t="s">
        <v>0</v>
      </c>
      <c r="H351" s="3" t="s">
        <v>1</v>
      </c>
      <c r="I351" s="3" t="s">
        <v>2</v>
      </c>
      <c r="J351" s="3" t="s">
        <v>3</v>
      </c>
      <c r="K351" s="15">
        <v>24756.67774090897</v>
      </c>
      <c r="L351" s="15">
        <v>12695.732972138469</v>
      </c>
      <c r="M351" s="15">
        <v>12352.603429177241</v>
      </c>
      <c r="N351" s="15">
        <v>25814.846033190457</v>
      </c>
      <c r="O351" s="15">
        <v>17020.779677316124</v>
      </c>
      <c r="P351" s="15">
        <v>17020.779677316124</v>
      </c>
      <c r="Q351" s="15">
        <v>25814.846033190457</v>
      </c>
      <c r="R351" s="15">
        <v>16247.105706559087</v>
      </c>
      <c r="S351" s="15">
        <v>16247.105706559087</v>
      </c>
      <c r="T351" s="15">
        <v>29531.792526542558</v>
      </c>
      <c r="U351" s="15">
        <v>29531.802891616164</v>
      </c>
      <c r="V351" s="15">
        <v>0</v>
      </c>
    </row>
    <row r="352" spans="1:22" x14ac:dyDescent="0.25">
      <c r="A352" s="9" t="s">
        <v>58</v>
      </c>
      <c r="B352" s="3" t="s">
        <v>5</v>
      </c>
      <c r="C352" s="3"/>
      <c r="D352" s="3"/>
      <c r="E352" s="3" t="s">
        <v>0</v>
      </c>
      <c r="F352" s="3" t="s">
        <v>0</v>
      </c>
      <c r="G352" s="3" t="s">
        <v>0</v>
      </c>
      <c r="H352" s="3" t="s">
        <v>1</v>
      </c>
      <c r="I352" s="3" t="s">
        <v>2</v>
      </c>
      <c r="J352" s="3" t="s">
        <v>3</v>
      </c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2" x14ac:dyDescent="0.25">
      <c r="A353" s="10" t="s">
        <v>60</v>
      </c>
      <c r="B353" s="3" t="s">
        <v>5</v>
      </c>
      <c r="C353" s="3"/>
      <c r="D353" s="3"/>
      <c r="E353" s="3" t="s">
        <v>0</v>
      </c>
      <c r="F353" s="3" t="s">
        <v>0</v>
      </c>
      <c r="G353" s="3" t="s">
        <v>0</v>
      </c>
      <c r="H353" s="3" t="s">
        <v>1</v>
      </c>
      <c r="I353" s="3" t="s">
        <v>2</v>
      </c>
      <c r="J353" s="3" t="s">
        <v>3</v>
      </c>
      <c r="K353" s="16">
        <v>440169.05633691506</v>
      </c>
      <c r="L353" s="16">
        <v>255692.62847784022</v>
      </c>
      <c r="M353" s="16">
        <v>241414.07450385683</v>
      </c>
      <c r="N353" s="16">
        <v>545502.90509109281</v>
      </c>
      <c r="O353" s="16">
        <v>336157.18882124108</v>
      </c>
      <c r="P353" s="16">
        <v>316070.49641248235</v>
      </c>
      <c r="Q353" s="16">
        <v>470640.69983114523</v>
      </c>
      <c r="R353" s="16">
        <v>300274.57020092325</v>
      </c>
      <c r="S353" s="16">
        <v>296882.24939938029</v>
      </c>
      <c r="T353" s="16">
        <v>508855.3222690479</v>
      </c>
      <c r="U353" s="16">
        <v>500822.51957901719</v>
      </c>
      <c r="V353" s="16">
        <v>0</v>
      </c>
    </row>
    <row r="354" spans="1:22" x14ac:dyDescent="0.25">
      <c r="A354" s="10" t="s">
        <v>61</v>
      </c>
      <c r="B354" s="3" t="s">
        <v>5</v>
      </c>
      <c r="C354" s="3"/>
      <c r="D354" s="3"/>
      <c r="E354" s="3" t="s">
        <v>0</v>
      </c>
      <c r="F354" s="3" t="s">
        <v>0</v>
      </c>
      <c r="G354" s="3" t="s">
        <v>0</v>
      </c>
      <c r="H354" s="3" t="s">
        <v>1</v>
      </c>
      <c r="I354" s="3" t="s">
        <v>2</v>
      </c>
      <c r="J354" s="3" t="s">
        <v>3</v>
      </c>
      <c r="K354" s="16">
        <v>18833.622934149666</v>
      </c>
      <c r="L354" s="16">
        <v>10978.070096490083</v>
      </c>
      <c r="M354" s="16">
        <v>10522.767990596702</v>
      </c>
      <c r="N354" s="16">
        <v>14024.687072035684</v>
      </c>
      <c r="O354" s="16">
        <v>14372.305460152555</v>
      </c>
      <c r="P354" s="16">
        <v>15601.497990566309</v>
      </c>
      <c r="Q354" s="16">
        <v>25280.657072035683</v>
      </c>
      <c r="R354" s="16">
        <v>15486.796546017069</v>
      </c>
      <c r="S354" s="16">
        <v>16486.796546017067</v>
      </c>
      <c r="T354" s="16">
        <v>19133.215804762556</v>
      </c>
      <c r="U354" s="16">
        <v>29474.387498135813</v>
      </c>
      <c r="V354" s="16">
        <v>0</v>
      </c>
    </row>
    <row r="355" spans="1:22" x14ac:dyDescent="0.25">
      <c r="A355" s="9" t="s">
        <v>62</v>
      </c>
      <c r="B355" s="3" t="s">
        <v>5</v>
      </c>
      <c r="C355" s="3"/>
      <c r="D355" s="3"/>
      <c r="E355" s="3" t="s">
        <v>0</v>
      </c>
      <c r="F355" s="3" t="s">
        <v>0</v>
      </c>
      <c r="G355" s="3" t="s">
        <v>0</v>
      </c>
      <c r="H355" s="3" t="s">
        <v>1</v>
      </c>
      <c r="I355" s="3" t="s">
        <v>2</v>
      </c>
      <c r="J355" s="3" t="s">
        <v>3</v>
      </c>
      <c r="K355" s="15">
        <v>12180.811971089151</v>
      </c>
      <c r="L355" s="15">
        <v>6910.9124241041018</v>
      </c>
      <c r="M355" s="15">
        <v>7350.6372623174493</v>
      </c>
      <c r="N355" s="15">
        <v>8754.4952589834138</v>
      </c>
      <c r="O355" s="15">
        <v>8919.4310731380865</v>
      </c>
      <c r="P355" s="15">
        <v>10588.153603551844</v>
      </c>
      <c r="Q355" s="15">
        <v>17010.465258983415</v>
      </c>
      <c r="R355" s="15">
        <v>10281.780779995341</v>
      </c>
      <c r="S355" s="15">
        <v>11281.780779995341</v>
      </c>
      <c r="T355" s="15">
        <v>9672.2417410878606</v>
      </c>
      <c r="U355" s="15">
        <v>20013.410113846818</v>
      </c>
      <c r="V355" s="15">
        <v>0</v>
      </c>
    </row>
    <row r="356" spans="1:22" x14ac:dyDescent="0.25">
      <c r="A356" s="9" t="s">
        <v>63</v>
      </c>
      <c r="B356" s="3" t="s">
        <v>5</v>
      </c>
      <c r="C356" s="3"/>
      <c r="D356" s="3"/>
      <c r="E356" s="3" t="s">
        <v>0</v>
      </c>
      <c r="F356" s="3" t="s">
        <v>0</v>
      </c>
      <c r="G356" s="3" t="s">
        <v>0</v>
      </c>
      <c r="H356" s="3" t="s">
        <v>1</v>
      </c>
      <c r="I356" s="3" t="s">
        <v>2</v>
      </c>
      <c r="J356" s="3" t="s">
        <v>3</v>
      </c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</row>
    <row r="357" spans="1:22" x14ac:dyDescent="0.25">
      <c r="A357" s="10" t="s">
        <v>64</v>
      </c>
      <c r="B357" s="3" t="s">
        <v>5</v>
      </c>
      <c r="C357" s="3"/>
      <c r="D357" s="3"/>
      <c r="E357" s="3" t="s">
        <v>0</v>
      </c>
      <c r="F357" s="3" t="s">
        <v>0</v>
      </c>
      <c r="G357" s="3" t="s">
        <v>0</v>
      </c>
      <c r="H357" s="3" t="s">
        <v>1</v>
      </c>
      <c r="I357" s="3" t="s">
        <v>2</v>
      </c>
      <c r="J357" s="3" t="s">
        <v>3</v>
      </c>
      <c r="K357" s="16">
        <v>21675.811973701959</v>
      </c>
      <c r="L357" s="16">
        <v>6724.6636851117983</v>
      </c>
      <c r="M357" s="16">
        <v>8362.5734177406521</v>
      </c>
      <c r="N357" s="16">
        <v>13778.097961844513</v>
      </c>
      <c r="O357" s="16">
        <v>12025.751409317225</v>
      </c>
      <c r="P357" s="16">
        <v>11586.221409317224</v>
      </c>
      <c r="Q357" s="16">
        <v>17948.847961844513</v>
      </c>
      <c r="R357" s="16">
        <v>11173.700428383461</v>
      </c>
      <c r="S357" s="16">
        <v>10173.700428383461</v>
      </c>
      <c r="T357" s="16">
        <v>22804.191906969711</v>
      </c>
      <c r="U357" s="16">
        <v>22804.203322076683</v>
      </c>
      <c r="V357" s="16">
        <v>0</v>
      </c>
    </row>
    <row r="358" spans="1:22" x14ac:dyDescent="0.25">
      <c r="A358" s="9" t="s">
        <v>65</v>
      </c>
      <c r="B358" s="3" t="s">
        <v>5</v>
      </c>
      <c r="C358" s="3"/>
      <c r="D358" s="3"/>
      <c r="E358" s="3" t="s">
        <v>0</v>
      </c>
      <c r="F358" s="3" t="s">
        <v>0</v>
      </c>
      <c r="G358" s="3" t="s">
        <v>0</v>
      </c>
      <c r="H358" s="3" t="s">
        <v>1</v>
      </c>
      <c r="I358" s="3" t="s">
        <v>2</v>
      </c>
      <c r="J358" s="3" t="s">
        <v>3</v>
      </c>
      <c r="K358" s="15">
        <v>50004.434910464435</v>
      </c>
      <c r="L358" s="15">
        <v>17516.485042609576</v>
      </c>
      <c r="M358" s="15">
        <v>19897.277563760555</v>
      </c>
      <c r="N358" s="15">
        <v>32826.387736741293</v>
      </c>
      <c r="O358" s="15">
        <v>29504.377205648918</v>
      </c>
      <c r="P358" s="15">
        <v>28185.787205648914</v>
      </c>
      <c r="Q358" s="15">
        <v>44167.887736741293</v>
      </c>
      <c r="R358" s="15">
        <v>27552.416622788653</v>
      </c>
      <c r="S358" s="15">
        <v>25552.416622788653</v>
      </c>
      <c r="T358" s="15">
        <v>55069.357877614115</v>
      </c>
      <c r="U358" s="15">
        <v>55069.384028442364</v>
      </c>
      <c r="V358" s="15">
        <v>0</v>
      </c>
    </row>
    <row r="359" spans="1:22" x14ac:dyDescent="0.25">
      <c r="A359" s="9" t="s">
        <v>66</v>
      </c>
      <c r="B359" s="3" t="s">
        <v>5</v>
      </c>
      <c r="C359" s="3"/>
      <c r="D359" s="3"/>
      <c r="E359" s="3" t="s">
        <v>0</v>
      </c>
      <c r="F359" s="3" t="s">
        <v>0</v>
      </c>
      <c r="G359" s="3" t="s">
        <v>0</v>
      </c>
      <c r="H359" s="3" t="s">
        <v>1</v>
      </c>
      <c r="I359" s="3" t="s">
        <v>2</v>
      </c>
      <c r="J359" s="3" t="s">
        <v>3</v>
      </c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</row>
    <row r="360" spans="1:22" x14ac:dyDescent="0.25">
      <c r="A360" s="10" t="s">
        <v>67</v>
      </c>
      <c r="B360" s="3" t="s">
        <v>5</v>
      </c>
      <c r="C360" s="3"/>
      <c r="D360" s="3"/>
      <c r="E360" s="3" t="s">
        <v>0</v>
      </c>
      <c r="F360" s="3" t="s">
        <v>0</v>
      </c>
      <c r="G360" s="3" t="s">
        <v>0</v>
      </c>
      <c r="H360" s="3" t="s">
        <v>1</v>
      </c>
      <c r="I360" s="3" t="s">
        <v>2</v>
      </c>
      <c r="J360" s="3" t="s">
        <v>3</v>
      </c>
      <c r="K360" s="16">
        <v>22512.716598098028</v>
      </c>
      <c r="L360" s="16">
        <v>7236.9047592943598</v>
      </c>
      <c r="M360" s="16">
        <v>9582.4780074844857</v>
      </c>
      <c r="N360" s="16">
        <v>13594.761530944401</v>
      </c>
      <c r="O360" s="16">
        <v>7044.9664366538045</v>
      </c>
      <c r="P360" s="16">
        <v>9493.9189670675623</v>
      </c>
      <c r="Q360" s="16">
        <v>20936.2215309444</v>
      </c>
      <c r="R360" s="16">
        <v>13582.237123225263</v>
      </c>
      <c r="S360" s="16">
        <v>13582.237123225263</v>
      </c>
      <c r="T360" s="16">
        <v>26958.613937369995</v>
      </c>
      <c r="U360" s="16">
        <v>26958.625154209796</v>
      </c>
      <c r="V360" s="16">
        <v>0</v>
      </c>
    </row>
    <row r="361" spans="1:22" x14ac:dyDescent="0.25">
      <c r="A361" s="9" t="s">
        <v>68</v>
      </c>
      <c r="B361" s="3" t="s">
        <v>5</v>
      </c>
      <c r="C361" s="3"/>
      <c r="D361" s="3"/>
      <c r="E361" s="3" t="s">
        <v>0</v>
      </c>
      <c r="F361" s="3" t="s">
        <v>0</v>
      </c>
      <c r="G361" s="3" t="s">
        <v>0</v>
      </c>
      <c r="H361" s="3" t="s">
        <v>1</v>
      </c>
      <c r="I361" s="3" t="s">
        <v>2</v>
      </c>
      <c r="J361" s="3" t="s">
        <v>3</v>
      </c>
      <c r="K361" s="15">
        <v>22512.716598098028</v>
      </c>
      <c r="L361" s="15">
        <v>7236.9047592943598</v>
      </c>
      <c r="M361" s="15">
        <v>9582.4780074844857</v>
      </c>
      <c r="N361" s="15">
        <v>13594.761530944401</v>
      </c>
      <c r="O361" s="15">
        <v>7044.9664366538045</v>
      </c>
      <c r="P361" s="15">
        <v>9493.9189670675623</v>
      </c>
      <c r="Q361" s="15">
        <v>20936.2215309444</v>
      </c>
      <c r="R361" s="15">
        <v>13582.237123225263</v>
      </c>
      <c r="S361" s="15">
        <v>13582.237123225263</v>
      </c>
      <c r="T361" s="15">
        <v>26958.613937369995</v>
      </c>
      <c r="U361" s="15">
        <v>26958.625154209796</v>
      </c>
      <c r="V361" s="15">
        <v>0</v>
      </c>
    </row>
    <row r="362" spans="1:22" x14ac:dyDescent="0.25">
      <c r="A362" s="10" t="s">
        <v>69</v>
      </c>
      <c r="B362" s="3" t="s">
        <v>5</v>
      </c>
      <c r="C362" s="3"/>
      <c r="D362" s="3"/>
      <c r="E362" s="3" t="s">
        <v>0</v>
      </c>
      <c r="F362" s="3" t="s">
        <v>0</v>
      </c>
      <c r="G362" s="3" t="s">
        <v>0</v>
      </c>
      <c r="H362" s="3" t="s">
        <v>1</v>
      </c>
      <c r="I362" s="3" t="s">
        <v>2</v>
      </c>
      <c r="J362" s="3" t="s">
        <v>3</v>
      </c>
      <c r="K362" s="16">
        <v>6360.6792286369237</v>
      </c>
      <c r="L362" s="16">
        <v>1915.3465171193357</v>
      </c>
      <c r="M362" s="16">
        <v>2526.3685423277266</v>
      </c>
      <c r="N362" s="16">
        <v>6465.5735672408664</v>
      </c>
      <c r="O362" s="16">
        <v>4752.0271675121621</v>
      </c>
      <c r="P362" s="16">
        <v>4752.0271675121621</v>
      </c>
      <c r="Q362" s="16">
        <v>7465.5735672408664</v>
      </c>
      <c r="R362" s="16">
        <v>4513.2979911614302</v>
      </c>
      <c r="S362" s="16">
        <v>4513.2979911614302</v>
      </c>
      <c r="T362" s="16">
        <v>8612.4954082709191</v>
      </c>
      <c r="U362" s="16">
        <v>8612.4986065761223</v>
      </c>
      <c r="V362" s="16">
        <v>0</v>
      </c>
    </row>
    <row r="363" spans="1:22" x14ac:dyDescent="0.25">
      <c r="A363" s="9" t="s">
        <v>70</v>
      </c>
      <c r="B363" s="3" t="s">
        <v>5</v>
      </c>
      <c r="C363" s="3"/>
      <c r="D363" s="3"/>
      <c r="E363" s="3" t="s">
        <v>0</v>
      </c>
      <c r="F363" s="3" t="s">
        <v>0</v>
      </c>
      <c r="G363" s="3" t="s">
        <v>0</v>
      </c>
      <c r="H363" s="3" t="s">
        <v>1</v>
      </c>
      <c r="I363" s="3" t="s">
        <v>2</v>
      </c>
      <c r="J363" s="3" t="s">
        <v>3</v>
      </c>
      <c r="K363" s="15">
        <v>6360.6792286369237</v>
      </c>
      <c r="L363" s="15">
        <v>1915.3465171193357</v>
      </c>
      <c r="M363" s="15">
        <v>2526.3685423277266</v>
      </c>
      <c r="N363" s="15">
        <v>6465.5735672408664</v>
      </c>
      <c r="O363" s="15">
        <v>4752.0271675121621</v>
      </c>
      <c r="P363" s="15">
        <v>4752.0271675121621</v>
      </c>
      <c r="Q363" s="15">
        <v>7465.5735672408664</v>
      </c>
      <c r="R363" s="15">
        <v>4513.2979911614302</v>
      </c>
      <c r="S363" s="15">
        <v>4513.2979911614302</v>
      </c>
      <c r="T363" s="15">
        <v>8612.4954082709191</v>
      </c>
      <c r="U363" s="15">
        <v>8612.4986065761223</v>
      </c>
      <c r="V363" s="15">
        <v>0</v>
      </c>
    </row>
    <row r="364" spans="1:22" x14ac:dyDescent="0.25">
      <c r="A364" s="10" t="s">
        <v>71</v>
      </c>
      <c r="B364" s="3" t="s">
        <v>5</v>
      </c>
      <c r="C364" s="3"/>
      <c r="D364" s="3"/>
      <c r="E364" s="3" t="s">
        <v>0</v>
      </c>
      <c r="F364" s="3" t="s">
        <v>0</v>
      </c>
      <c r="G364" s="3" t="s">
        <v>0</v>
      </c>
      <c r="H364" s="3" t="s">
        <v>1</v>
      </c>
      <c r="I364" s="3" t="s">
        <v>2</v>
      </c>
      <c r="J364" s="3" t="s">
        <v>3</v>
      </c>
      <c r="K364" s="16">
        <v>27318.125586264254</v>
      </c>
      <c r="L364" s="16">
        <v>6741.828901789153</v>
      </c>
      <c r="M364" s="16">
        <v>10031.696328361071</v>
      </c>
      <c r="N364" s="16">
        <v>14571.960256663306</v>
      </c>
      <c r="O364" s="16">
        <v>12639.256033819795</v>
      </c>
      <c r="P364" s="16">
        <v>13868.448564233553</v>
      </c>
      <c r="Q364" s="16">
        <v>26055.854996715738</v>
      </c>
      <c r="R364" s="16">
        <v>9806.2330716203414</v>
      </c>
      <c r="S364" s="16">
        <v>9556.2430716203417</v>
      </c>
      <c r="T364" s="16">
        <v>32681.680020852444</v>
      </c>
      <c r="U364" s="16">
        <v>24334.622920423895</v>
      </c>
      <c r="V364" s="16">
        <v>0</v>
      </c>
    </row>
    <row r="365" spans="1:22" x14ac:dyDescent="0.25">
      <c r="A365" s="9" t="s">
        <v>72</v>
      </c>
      <c r="B365" s="3" t="s">
        <v>5</v>
      </c>
      <c r="C365" s="3"/>
      <c r="D365" s="3"/>
      <c r="E365" s="3" t="s">
        <v>0</v>
      </c>
      <c r="F365" s="3" t="s">
        <v>0</v>
      </c>
      <c r="G365" s="3" t="s">
        <v>0</v>
      </c>
      <c r="H365" s="3" t="s">
        <v>1</v>
      </c>
      <c r="I365" s="3" t="s">
        <v>2</v>
      </c>
      <c r="J365" s="3" t="s">
        <v>3</v>
      </c>
      <c r="K365" s="15">
        <v>27318.125586264254</v>
      </c>
      <c r="L365" s="15">
        <v>6741.828901789153</v>
      </c>
      <c r="M365" s="15">
        <v>10031.696328361071</v>
      </c>
      <c r="N365" s="15">
        <v>14571.960256663306</v>
      </c>
      <c r="O365" s="15">
        <v>12639.256033819795</v>
      </c>
      <c r="P365" s="15">
        <v>13868.448564233553</v>
      </c>
      <c r="Q365" s="15">
        <v>26055.854996715738</v>
      </c>
      <c r="R365" s="15">
        <v>9806.2330716203414</v>
      </c>
      <c r="S365" s="15">
        <v>9556.2430716203417</v>
      </c>
      <c r="T365" s="15">
        <v>32681.680020852444</v>
      </c>
      <c r="U365" s="15">
        <v>24334.622920423895</v>
      </c>
      <c r="V365" s="15">
        <v>0</v>
      </c>
    </row>
    <row r="366" spans="1:22" x14ac:dyDescent="0.25">
      <c r="A366" s="10" t="s">
        <v>73</v>
      </c>
      <c r="B366" s="3" t="s">
        <v>5</v>
      </c>
      <c r="C366" s="3"/>
      <c r="D366" s="3"/>
      <c r="E366" s="3" t="s">
        <v>0</v>
      </c>
      <c r="F366" s="3" t="s">
        <v>0</v>
      </c>
      <c r="G366" s="3" t="s">
        <v>0</v>
      </c>
      <c r="H366" s="3" t="s">
        <v>1</v>
      </c>
      <c r="I366" s="3" t="s">
        <v>2</v>
      </c>
      <c r="J366" s="3" t="s">
        <v>3</v>
      </c>
      <c r="K366" s="16">
        <v>343468.10001606424</v>
      </c>
      <c r="L366" s="16">
        <v>222095.81451803551</v>
      </c>
      <c r="M366" s="16">
        <v>200388.19021734619</v>
      </c>
      <c r="N366" s="16">
        <v>483067.82470236404</v>
      </c>
      <c r="O366" s="16">
        <v>285322.88231378555</v>
      </c>
      <c r="P366" s="16">
        <v>260768.38231378552</v>
      </c>
      <c r="Q366" s="16">
        <v>372953.54470236402</v>
      </c>
      <c r="R366" s="16">
        <v>245712.30504051567</v>
      </c>
      <c r="S366" s="16">
        <v>242569.97423897276</v>
      </c>
      <c r="T366" s="16">
        <v>398665.12519082229</v>
      </c>
      <c r="U366" s="16">
        <v>388638.18207759486</v>
      </c>
      <c r="V366" s="16">
        <v>0</v>
      </c>
    </row>
    <row r="367" spans="1:22" x14ac:dyDescent="0.25">
      <c r="A367" s="9" t="s">
        <v>74</v>
      </c>
      <c r="B367" s="3" t="s">
        <v>5</v>
      </c>
      <c r="C367" s="3"/>
      <c r="D367" s="3"/>
      <c r="E367" s="3" t="s">
        <v>0</v>
      </c>
      <c r="F367" s="3" t="s">
        <v>0</v>
      </c>
      <c r="G367" s="3" t="s">
        <v>0</v>
      </c>
      <c r="H367" s="3" t="s">
        <v>1</v>
      </c>
      <c r="I367" s="3" t="s">
        <v>2</v>
      </c>
      <c r="J367" s="3" t="s">
        <v>3</v>
      </c>
      <c r="K367" s="15">
        <v>343468.10001606424</v>
      </c>
      <c r="L367" s="15">
        <v>222095.81451803551</v>
      </c>
      <c r="M367" s="15">
        <v>200388.19021734619</v>
      </c>
      <c r="N367" s="15">
        <v>483067.82470236404</v>
      </c>
      <c r="O367" s="15">
        <v>285322.88231378555</v>
      </c>
      <c r="P367" s="15">
        <v>260768.38231378552</v>
      </c>
      <c r="Q367" s="15">
        <v>372953.54470236402</v>
      </c>
      <c r="R367" s="15">
        <v>245712.30504051567</v>
      </c>
      <c r="S367" s="15">
        <v>242569.97423897276</v>
      </c>
      <c r="T367" s="15">
        <v>398665.12519082229</v>
      </c>
      <c r="U367" s="15">
        <v>388638.18207759486</v>
      </c>
      <c r="V367" s="15">
        <v>0</v>
      </c>
    </row>
    <row r="368" spans="1:22" x14ac:dyDescent="0.25">
      <c r="A368" s="9" t="s">
        <v>75</v>
      </c>
      <c r="B368" s="3" t="s">
        <v>5</v>
      </c>
      <c r="C368" s="3"/>
      <c r="D368" s="3"/>
      <c r="E368" s="3" t="s">
        <v>0</v>
      </c>
      <c r="F368" s="3" t="s">
        <v>0</v>
      </c>
      <c r="G368" s="3" t="s">
        <v>0</v>
      </c>
      <c r="H368" s="3" t="s">
        <v>1</v>
      </c>
      <c r="I368" s="3" t="s">
        <v>2</v>
      </c>
      <c r="J368" s="3" t="s">
        <v>3</v>
      </c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</row>
    <row r="369" spans="1:22" x14ac:dyDescent="0.25">
      <c r="A369" s="10" t="s">
        <v>76</v>
      </c>
      <c r="B369" s="3" t="s">
        <v>5</v>
      </c>
      <c r="C369" s="3"/>
      <c r="D369" s="3"/>
      <c r="E369" s="3" t="s">
        <v>0</v>
      </c>
      <c r="F369" s="3" t="s">
        <v>0</v>
      </c>
      <c r="G369" s="3" t="s">
        <v>0</v>
      </c>
      <c r="H369" s="3" t="s">
        <v>1</v>
      </c>
      <c r="I369" s="3" t="s">
        <v>2</v>
      </c>
      <c r="J369" s="3" t="s">
        <v>3</v>
      </c>
      <c r="K369" s="16">
        <v>94255.476505831175</v>
      </c>
      <c r="L369" s="16">
        <v>62860.526505831178</v>
      </c>
      <c r="M369" s="16">
        <v>43904.112300792069</v>
      </c>
      <c r="N369" s="16">
        <v>49947.764140291503</v>
      </c>
      <c r="O369" s="16">
        <v>42216.812524884197</v>
      </c>
      <c r="P369" s="16">
        <v>45554.257585711704</v>
      </c>
      <c r="Q369" s="16">
        <v>79301.414140291497</v>
      </c>
      <c r="R369" s="16">
        <v>46519.996781665104</v>
      </c>
      <c r="S369" s="16">
        <v>39019.996781665104</v>
      </c>
      <c r="T369" s="16">
        <v>102279.07080459117</v>
      </c>
      <c r="U369" s="16">
        <v>99420.522825091713</v>
      </c>
      <c r="V369" s="16">
        <v>0</v>
      </c>
    </row>
    <row r="370" spans="1:22" x14ac:dyDescent="0.25">
      <c r="A370" s="10" t="s">
        <v>77</v>
      </c>
      <c r="B370" s="3" t="s">
        <v>5</v>
      </c>
      <c r="C370" s="3"/>
      <c r="D370" s="3"/>
      <c r="E370" s="3" t="s">
        <v>0</v>
      </c>
      <c r="F370" s="3" t="s">
        <v>0</v>
      </c>
      <c r="G370" s="3" t="s">
        <v>0</v>
      </c>
      <c r="H370" s="3" t="s">
        <v>1</v>
      </c>
      <c r="I370" s="3" t="s">
        <v>2</v>
      </c>
      <c r="J370" s="3" t="s">
        <v>3</v>
      </c>
      <c r="K370" s="16">
        <v>57579.661455059082</v>
      </c>
      <c r="L370" s="16">
        <v>38908.451455059083</v>
      </c>
      <c r="M370" s="16">
        <v>28751.689502254947</v>
      </c>
      <c r="N370" s="16">
        <v>29687.666373245796</v>
      </c>
      <c r="O370" s="16">
        <v>32355.385363775749</v>
      </c>
      <c r="P370" s="16">
        <v>34145.047894189505</v>
      </c>
      <c r="Q370" s="16">
        <v>56970.586373245795</v>
      </c>
      <c r="R370" s="16">
        <v>34357.368292103376</v>
      </c>
      <c r="S370" s="16">
        <v>32357.36829210338</v>
      </c>
      <c r="T370" s="16">
        <v>73249.832544894714</v>
      </c>
      <c r="U370" s="16">
        <v>70391.268674812934</v>
      </c>
      <c r="V370" s="16">
        <v>0</v>
      </c>
    </row>
    <row r="371" spans="1:22" x14ac:dyDescent="0.25">
      <c r="A371" s="9" t="s">
        <v>78</v>
      </c>
      <c r="B371" s="3" t="s">
        <v>5</v>
      </c>
      <c r="C371" s="3"/>
      <c r="D371" s="3"/>
      <c r="E371" s="3" t="s">
        <v>0</v>
      </c>
      <c r="F371" s="3" t="s">
        <v>0</v>
      </c>
      <c r="G371" s="3" t="s">
        <v>0</v>
      </c>
      <c r="H371" s="3" t="s">
        <v>1</v>
      </c>
      <c r="I371" s="3" t="s">
        <v>2</v>
      </c>
      <c r="J371" s="3" t="s">
        <v>3</v>
      </c>
      <c r="K371" s="15">
        <v>10385.017219590123</v>
      </c>
      <c r="L371" s="15">
        <v>9161.2772195901234</v>
      </c>
      <c r="M371" s="15">
        <v>3748.0945609301093</v>
      </c>
      <c r="N371" s="15">
        <v>6533.935541235438</v>
      </c>
      <c r="O371" s="15">
        <v>7706.373944707947</v>
      </c>
      <c r="P371" s="15">
        <v>6266.8439447079472</v>
      </c>
      <c r="Q371" s="15">
        <v>12204.665541235438</v>
      </c>
      <c r="R371" s="15">
        <v>7310.628565918114</v>
      </c>
      <c r="S371" s="15">
        <v>6310.628565918114</v>
      </c>
      <c r="T371" s="15">
        <v>13105.937205466103</v>
      </c>
      <c r="U371" s="15">
        <v>13105.942507350537</v>
      </c>
      <c r="V371" s="15">
        <v>0</v>
      </c>
    </row>
    <row r="372" spans="1:22" x14ac:dyDescent="0.25">
      <c r="A372" s="9" t="s">
        <v>79</v>
      </c>
      <c r="B372" s="3" t="s">
        <v>5</v>
      </c>
      <c r="C372" s="3"/>
      <c r="D372" s="3"/>
      <c r="E372" s="3" t="s">
        <v>0</v>
      </c>
      <c r="F372" s="3" t="s">
        <v>0</v>
      </c>
      <c r="G372" s="3" t="s">
        <v>0</v>
      </c>
      <c r="H372" s="3" t="s">
        <v>1</v>
      </c>
      <c r="I372" s="3" t="s">
        <v>2</v>
      </c>
      <c r="J372" s="3" t="s">
        <v>3</v>
      </c>
      <c r="K372" s="15">
        <v>12232.929934610707</v>
      </c>
      <c r="L372" s="15">
        <v>8009.1899346107066</v>
      </c>
      <c r="M372" s="15">
        <v>10855.878641298168</v>
      </c>
      <c r="N372" s="15">
        <v>5287.588575367954</v>
      </c>
      <c r="O372" s="15">
        <v>6466.4729986370239</v>
      </c>
      <c r="P372" s="15">
        <v>6026.9429986370242</v>
      </c>
      <c r="Q372" s="15">
        <v>11558.318575367954</v>
      </c>
      <c r="R372" s="15">
        <v>6111.8854598951466</v>
      </c>
      <c r="S372" s="15">
        <v>5111.8854598951466</v>
      </c>
      <c r="T372" s="15">
        <v>19003.023036923929</v>
      </c>
      <c r="U372" s="15">
        <v>16144.437319446282</v>
      </c>
      <c r="V372" s="15">
        <v>0</v>
      </c>
    </row>
    <row r="373" spans="1:22" x14ac:dyDescent="0.25">
      <c r="A373" s="9" t="s">
        <v>80</v>
      </c>
      <c r="B373" s="3" t="s">
        <v>5</v>
      </c>
      <c r="C373" s="3"/>
      <c r="D373" s="3"/>
      <c r="E373" s="3" t="s">
        <v>0</v>
      </c>
      <c r="F373" s="3" t="s">
        <v>0</v>
      </c>
      <c r="G373" s="3" t="s">
        <v>0</v>
      </c>
      <c r="H373" s="3" t="s">
        <v>1</v>
      </c>
      <c r="I373" s="3" t="s">
        <v>2</v>
      </c>
      <c r="J373" s="3" t="s">
        <v>3</v>
      </c>
      <c r="K373" s="15">
        <v>27352.963425505062</v>
      </c>
      <c r="L373" s="15">
        <v>15352.973425505064</v>
      </c>
      <c r="M373" s="15">
        <v>10498.609348917596</v>
      </c>
      <c r="N373" s="15">
        <v>11099.151038149765</v>
      </c>
      <c r="O373" s="15">
        <v>13072.4335761567</v>
      </c>
      <c r="P373" s="15">
        <v>17180.686106570458</v>
      </c>
      <c r="Q373" s="15">
        <v>25940.611038149764</v>
      </c>
      <c r="R373" s="15">
        <v>16102.482238387043</v>
      </c>
      <c r="S373" s="15">
        <v>16102.482238387043</v>
      </c>
      <c r="T373" s="15">
        <v>31539.5748298041</v>
      </c>
      <c r="U373" s="15">
        <v>31539.587654470339</v>
      </c>
      <c r="V373" s="15">
        <v>0</v>
      </c>
    </row>
    <row r="374" spans="1:22" x14ac:dyDescent="0.25">
      <c r="A374" s="9" t="s">
        <v>81</v>
      </c>
      <c r="B374" s="3" t="s">
        <v>5</v>
      </c>
      <c r="C374" s="3"/>
      <c r="D374" s="3"/>
      <c r="E374" s="3" t="s">
        <v>0</v>
      </c>
      <c r="F374" s="3" t="s">
        <v>0</v>
      </c>
      <c r="G374" s="3" t="s">
        <v>0</v>
      </c>
      <c r="H374" s="3" t="s">
        <v>1</v>
      </c>
      <c r="I374" s="3" t="s">
        <v>2</v>
      </c>
      <c r="J374" s="3" t="s">
        <v>3</v>
      </c>
      <c r="K374" s="15">
        <v>7608.7508753531893</v>
      </c>
      <c r="L374" s="15">
        <v>6385.0108753531895</v>
      </c>
      <c r="M374" s="15">
        <v>3649.1069511090727</v>
      </c>
      <c r="N374" s="15">
        <v>6766.9912184926397</v>
      </c>
      <c r="O374" s="15">
        <v>5110.1048442740794</v>
      </c>
      <c r="P374" s="15">
        <v>4670.5748442740787</v>
      </c>
      <c r="Q374" s="15">
        <v>7266.9912184926397</v>
      </c>
      <c r="R374" s="15">
        <v>4832.3720279030786</v>
      </c>
      <c r="S374" s="15">
        <v>4832.3720279030786</v>
      </c>
      <c r="T374" s="15">
        <v>9601.2974727005749</v>
      </c>
      <c r="U374" s="15">
        <v>9601.3011935457816</v>
      </c>
      <c r="V374" s="15">
        <v>0</v>
      </c>
    </row>
    <row r="375" spans="1:22" x14ac:dyDescent="0.25">
      <c r="A375" s="9" t="s">
        <v>82</v>
      </c>
      <c r="B375" s="3" t="s">
        <v>5</v>
      </c>
      <c r="C375" s="3"/>
      <c r="D375" s="3"/>
      <c r="E375" s="3" t="s">
        <v>0</v>
      </c>
      <c r="F375" s="3" t="s">
        <v>0</v>
      </c>
      <c r="G375" s="3" t="s">
        <v>0</v>
      </c>
      <c r="H375" s="3" t="s">
        <v>1</v>
      </c>
      <c r="I375" s="3" t="s">
        <v>2</v>
      </c>
      <c r="J375" s="3" t="s">
        <v>3</v>
      </c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</row>
    <row r="376" spans="1:22" x14ac:dyDescent="0.25">
      <c r="A376" s="10" t="s">
        <v>83</v>
      </c>
      <c r="B376" s="3" t="s">
        <v>5</v>
      </c>
      <c r="C376" s="3"/>
      <c r="D376" s="3"/>
      <c r="E376" s="3" t="s">
        <v>0</v>
      </c>
      <c r="F376" s="3" t="s">
        <v>0</v>
      </c>
      <c r="G376" s="3" t="s">
        <v>0</v>
      </c>
      <c r="H376" s="3" t="s">
        <v>1</v>
      </c>
      <c r="I376" s="3" t="s">
        <v>2</v>
      </c>
      <c r="J376" s="3" t="s">
        <v>3</v>
      </c>
      <c r="K376" s="16">
        <v>36675.815050772086</v>
      </c>
      <c r="L376" s="16">
        <v>23952.075050772091</v>
      </c>
      <c r="M376" s="16">
        <v>15152.422798537125</v>
      </c>
      <c r="N376" s="16">
        <v>20260.097767045707</v>
      </c>
      <c r="O376" s="16">
        <v>9861.4271611084441</v>
      </c>
      <c r="P376" s="16">
        <v>11409.209691522203</v>
      </c>
      <c r="Q376" s="16">
        <v>22330.827767045703</v>
      </c>
      <c r="R376" s="16">
        <v>12162.628489561726</v>
      </c>
      <c r="S376" s="16">
        <v>6662.6284895617264</v>
      </c>
      <c r="T376" s="16">
        <v>29029.238259696464</v>
      </c>
      <c r="U376" s="16">
        <v>29029.254150278779</v>
      </c>
      <c r="V376" s="16">
        <v>0</v>
      </c>
    </row>
    <row r="377" spans="1:22" x14ac:dyDescent="0.25">
      <c r="A377" s="9" t="s">
        <v>84</v>
      </c>
      <c r="B377" s="3" t="s">
        <v>5</v>
      </c>
      <c r="C377" s="3"/>
      <c r="D377" s="3"/>
      <c r="E377" s="3" t="s">
        <v>0</v>
      </c>
      <c r="F377" s="3" t="s">
        <v>0</v>
      </c>
      <c r="G377" s="3" t="s">
        <v>0</v>
      </c>
      <c r="H377" s="3" t="s">
        <v>1</v>
      </c>
      <c r="I377" s="3" t="s">
        <v>2</v>
      </c>
      <c r="J377" s="3" t="s">
        <v>3</v>
      </c>
      <c r="K377" s="15">
        <v>36675.815050772086</v>
      </c>
      <c r="L377" s="15">
        <v>23952.075050772091</v>
      </c>
      <c r="M377" s="15">
        <v>15152.422798537125</v>
      </c>
      <c r="N377" s="15">
        <v>20260.097767045707</v>
      </c>
      <c r="O377" s="15">
        <v>9861.4271611084441</v>
      </c>
      <c r="P377" s="15">
        <v>11409.209691522203</v>
      </c>
      <c r="Q377" s="15">
        <v>22330.827767045703</v>
      </c>
      <c r="R377" s="15">
        <v>12162.628489561726</v>
      </c>
      <c r="S377" s="15">
        <v>6662.6284895617264</v>
      </c>
      <c r="T377" s="15">
        <v>29029.238259696464</v>
      </c>
      <c r="U377" s="15">
        <v>29029.254150278779</v>
      </c>
      <c r="V377" s="15">
        <v>0</v>
      </c>
    </row>
    <row r="378" spans="1:22" x14ac:dyDescent="0.25">
      <c r="A378" s="9" t="s">
        <v>85</v>
      </c>
      <c r="B378" s="3" t="s">
        <v>5</v>
      </c>
      <c r="C378" s="3"/>
      <c r="D378" s="3"/>
      <c r="E378" s="3" t="s">
        <v>0</v>
      </c>
      <c r="F378" s="3" t="s">
        <v>0</v>
      </c>
      <c r="G378" s="3" t="s">
        <v>0</v>
      </c>
      <c r="H378" s="3" t="s">
        <v>1</v>
      </c>
      <c r="I378" s="3" t="s">
        <v>2</v>
      </c>
      <c r="J378" s="3" t="s">
        <v>3</v>
      </c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</row>
    <row r="379" spans="1:22" x14ac:dyDescent="0.25">
      <c r="A379" s="9" t="s">
        <v>86</v>
      </c>
      <c r="B379" s="3" t="s">
        <v>5</v>
      </c>
      <c r="C379" s="3"/>
      <c r="D379" s="3"/>
      <c r="E379" s="3" t="s">
        <v>0</v>
      </c>
      <c r="F379" s="3" t="s">
        <v>0</v>
      </c>
      <c r="G379" s="3" t="s">
        <v>0</v>
      </c>
      <c r="H379" s="3" t="s">
        <v>1</v>
      </c>
      <c r="I379" s="3" t="s">
        <v>2</v>
      </c>
      <c r="J379" s="3" t="s">
        <v>3</v>
      </c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</row>
    <row r="380" spans="1:22" x14ac:dyDescent="0.25">
      <c r="A380" s="9" t="s">
        <v>87</v>
      </c>
      <c r="B380" s="3" t="s">
        <v>5</v>
      </c>
      <c r="C380" s="3"/>
      <c r="D380" s="3"/>
      <c r="E380" s="3" t="s">
        <v>0</v>
      </c>
      <c r="F380" s="3" t="s">
        <v>0</v>
      </c>
      <c r="G380" s="3" t="s">
        <v>0</v>
      </c>
      <c r="H380" s="3" t="s">
        <v>1</v>
      </c>
      <c r="I380" s="3" t="s">
        <v>2</v>
      </c>
      <c r="J380" s="3" t="s">
        <v>3</v>
      </c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</row>
    <row r="381" spans="1:22" x14ac:dyDescent="0.25">
      <c r="A381" s="9" t="s">
        <v>88</v>
      </c>
      <c r="B381" s="3" t="s">
        <v>5</v>
      </c>
      <c r="C381" s="3"/>
      <c r="D381" s="3"/>
      <c r="E381" s="3" t="s">
        <v>0</v>
      </c>
      <c r="F381" s="3" t="s">
        <v>0</v>
      </c>
      <c r="G381" s="3" t="s">
        <v>0</v>
      </c>
      <c r="H381" s="3" t="s">
        <v>1</v>
      </c>
      <c r="I381" s="3" t="s">
        <v>2</v>
      </c>
      <c r="J381" s="3" t="s">
        <v>3</v>
      </c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</row>
    <row r="382" spans="1:22" x14ac:dyDescent="0.25">
      <c r="A382" s="9" t="s">
        <v>89</v>
      </c>
      <c r="B382" s="3" t="s">
        <v>5</v>
      </c>
      <c r="C382" s="3"/>
      <c r="D382" s="3"/>
      <c r="E382" s="3" t="s">
        <v>0</v>
      </c>
      <c r="F382" s="3" t="s">
        <v>0</v>
      </c>
      <c r="G382" s="3" t="s">
        <v>0</v>
      </c>
      <c r="H382" s="3" t="s">
        <v>1</v>
      </c>
      <c r="I382" s="3" t="s">
        <v>2</v>
      </c>
      <c r="J382" s="3" t="s">
        <v>3</v>
      </c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</row>
    <row r="383" spans="1:22" x14ac:dyDescent="0.25">
      <c r="A383" s="9" t="s">
        <v>90</v>
      </c>
      <c r="B383" s="3" t="s">
        <v>5</v>
      </c>
      <c r="C383" s="3"/>
      <c r="D383" s="3"/>
      <c r="E383" s="3" t="s">
        <v>0</v>
      </c>
      <c r="F383" s="3" t="s">
        <v>0</v>
      </c>
      <c r="G383" s="3" t="s">
        <v>0</v>
      </c>
      <c r="H383" s="3" t="s">
        <v>1</v>
      </c>
      <c r="I383" s="3" t="s">
        <v>2</v>
      </c>
      <c r="J383" s="3" t="s">
        <v>3</v>
      </c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</row>
    <row r="384" spans="1:22" x14ac:dyDescent="0.25">
      <c r="A384" s="9" t="s">
        <v>91</v>
      </c>
      <c r="B384" s="3" t="s">
        <v>5</v>
      </c>
      <c r="C384" s="3"/>
      <c r="D384" s="3"/>
      <c r="E384" s="3" t="s">
        <v>0</v>
      </c>
      <c r="F384" s="3" t="s">
        <v>0</v>
      </c>
      <c r="G384" s="3" t="s">
        <v>0</v>
      </c>
      <c r="H384" s="3" t="s">
        <v>1</v>
      </c>
      <c r="I384" s="3" t="s">
        <v>2</v>
      </c>
      <c r="J384" s="3" t="s">
        <v>3</v>
      </c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</row>
    <row r="385" spans="1:22" x14ac:dyDescent="0.25">
      <c r="A385" s="9" t="s">
        <v>92</v>
      </c>
      <c r="B385" s="3" t="s">
        <v>5</v>
      </c>
      <c r="C385" s="3"/>
      <c r="D385" s="3"/>
      <c r="E385" s="3" t="s">
        <v>0</v>
      </c>
      <c r="F385" s="3" t="s">
        <v>0</v>
      </c>
      <c r="G385" s="3" t="s">
        <v>0</v>
      </c>
      <c r="H385" s="3" t="s">
        <v>1</v>
      </c>
      <c r="I385" s="3" t="s">
        <v>2</v>
      </c>
      <c r="J385" s="3" t="s">
        <v>3</v>
      </c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</row>
    <row r="386" spans="1:22" x14ac:dyDescent="0.25">
      <c r="A386" s="9" t="s">
        <v>93</v>
      </c>
      <c r="B386" s="3" t="s">
        <v>5</v>
      </c>
      <c r="C386" s="3"/>
      <c r="D386" s="3"/>
      <c r="E386" s="3" t="s">
        <v>0</v>
      </c>
      <c r="F386" s="3" t="s">
        <v>0</v>
      </c>
      <c r="G386" s="3" t="s">
        <v>0</v>
      </c>
      <c r="H386" s="3" t="s">
        <v>1</v>
      </c>
      <c r="I386" s="3" t="s">
        <v>2</v>
      </c>
      <c r="J386" s="3" t="s">
        <v>3</v>
      </c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</row>
    <row r="387" spans="1:22" x14ac:dyDescent="0.25">
      <c r="A387" s="9" t="s">
        <v>94</v>
      </c>
      <c r="B387" s="3" t="s">
        <v>5</v>
      </c>
      <c r="C387" s="3"/>
      <c r="D387" s="3"/>
      <c r="E387" s="3" t="s">
        <v>0</v>
      </c>
      <c r="F387" s="3" t="s">
        <v>0</v>
      </c>
      <c r="G387" s="3" t="s">
        <v>0</v>
      </c>
      <c r="H387" s="3" t="s">
        <v>1</v>
      </c>
      <c r="I387" s="3" t="s">
        <v>2</v>
      </c>
      <c r="J387" s="3" t="s">
        <v>3</v>
      </c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</row>
    <row r="388" spans="1:22" x14ac:dyDescent="0.25">
      <c r="A388" s="10" t="s">
        <v>95</v>
      </c>
      <c r="B388" s="3" t="s">
        <v>5</v>
      </c>
      <c r="C388" s="3"/>
      <c r="D388" s="3"/>
      <c r="E388" s="3" t="s">
        <v>0</v>
      </c>
      <c r="F388" s="3" t="s">
        <v>0</v>
      </c>
      <c r="G388" s="3" t="s">
        <v>0</v>
      </c>
      <c r="H388" s="3" t="s">
        <v>1</v>
      </c>
      <c r="I388" s="3" t="s">
        <v>2</v>
      </c>
      <c r="J388" s="3" t="s">
        <v>3</v>
      </c>
      <c r="K388" s="16">
        <v>53179.603669299802</v>
      </c>
      <c r="L388" s="16">
        <v>21461.706777983731</v>
      </c>
      <c r="M388" s="16">
        <v>22544.086777983732</v>
      </c>
      <c r="N388" s="16">
        <v>42425.892685385021</v>
      </c>
      <c r="O388" s="16">
        <v>36375.782433586508</v>
      </c>
      <c r="P388" s="16">
        <v>39484.034964000268</v>
      </c>
      <c r="Q388" s="16">
        <v>59767.35268538502</v>
      </c>
      <c r="R388" s="16">
        <v>36392.039671520128</v>
      </c>
      <c r="S388" s="16">
        <v>36392.039671520128</v>
      </c>
      <c r="T388" s="16">
        <v>71236.854483950694</v>
      </c>
      <c r="U388" s="16">
        <v>70236.880890594781</v>
      </c>
      <c r="V388" s="16">
        <v>0</v>
      </c>
    </row>
    <row r="389" spans="1:22" x14ac:dyDescent="0.25">
      <c r="A389" s="9" t="s">
        <v>96</v>
      </c>
      <c r="B389" s="3" t="s">
        <v>5</v>
      </c>
      <c r="C389" s="3"/>
      <c r="D389" s="3"/>
      <c r="E389" s="3" t="s">
        <v>0</v>
      </c>
      <c r="F389" s="3" t="s">
        <v>0</v>
      </c>
      <c r="G389" s="3" t="s">
        <v>0</v>
      </c>
      <c r="H389" s="3" t="s">
        <v>1</v>
      </c>
      <c r="I389" s="3" t="s">
        <v>2</v>
      </c>
      <c r="J389" s="3" t="s">
        <v>3</v>
      </c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</row>
    <row r="390" spans="1:22" x14ac:dyDescent="0.25">
      <c r="A390" s="10" t="s">
        <v>97</v>
      </c>
      <c r="B390" s="3" t="s">
        <v>5</v>
      </c>
      <c r="C390" s="3"/>
      <c r="D390" s="3"/>
      <c r="E390" s="3" t="s">
        <v>0</v>
      </c>
      <c r="F390" s="3" t="s">
        <v>0</v>
      </c>
      <c r="G390" s="3" t="s">
        <v>0</v>
      </c>
      <c r="H390" s="3" t="s">
        <v>1</v>
      </c>
      <c r="I390" s="3" t="s">
        <v>2</v>
      </c>
      <c r="J390" s="3" t="s">
        <v>3</v>
      </c>
      <c r="K390" s="16">
        <v>26582.274848010209</v>
      </c>
      <c r="L390" s="16">
        <v>9397.166218178394</v>
      </c>
      <c r="M390" s="16">
        <v>9114.0662181783937</v>
      </c>
      <c r="N390" s="16">
        <v>11795.52111753678</v>
      </c>
      <c r="O390" s="16">
        <v>13542.567629899795</v>
      </c>
      <c r="P390" s="16">
        <v>16650.820160313553</v>
      </c>
      <c r="Q390" s="16">
        <v>25136.981117536779</v>
      </c>
      <c r="R390" s="16">
        <v>14596.701175336508</v>
      </c>
      <c r="S390" s="16">
        <v>14596.701175336508</v>
      </c>
      <c r="T390" s="16">
        <v>31620.234383103329</v>
      </c>
      <c r="U390" s="16">
        <v>30620.246885099303</v>
      </c>
      <c r="V390" s="16">
        <v>0</v>
      </c>
    </row>
    <row r="391" spans="1:22" x14ac:dyDescent="0.25">
      <c r="A391" s="9" t="s">
        <v>98</v>
      </c>
      <c r="B391" s="3" t="s">
        <v>5</v>
      </c>
      <c r="C391" s="3"/>
      <c r="D391" s="3"/>
      <c r="E391" s="3" t="s">
        <v>0</v>
      </c>
      <c r="F391" s="3" t="s">
        <v>0</v>
      </c>
      <c r="G391" s="3" t="s">
        <v>0</v>
      </c>
      <c r="H391" s="3" t="s">
        <v>1</v>
      </c>
      <c r="I391" s="3" t="s">
        <v>2</v>
      </c>
      <c r="J391" s="3" t="s">
        <v>3</v>
      </c>
      <c r="K391" s="15">
        <v>26582.274848010209</v>
      </c>
      <c r="L391" s="15">
        <v>9397.166218178394</v>
      </c>
      <c r="M391" s="15">
        <v>9114.0662181783937</v>
      </c>
      <c r="N391" s="15">
        <v>11795.52111753678</v>
      </c>
      <c r="O391" s="15">
        <v>13542.567629899795</v>
      </c>
      <c r="P391" s="15">
        <v>16650.820160313553</v>
      </c>
      <c r="Q391" s="15">
        <v>25136.981117536779</v>
      </c>
      <c r="R391" s="15">
        <v>14596.701175336508</v>
      </c>
      <c r="S391" s="15">
        <v>14596.701175336508</v>
      </c>
      <c r="T391" s="15">
        <v>31620.234383103329</v>
      </c>
      <c r="U391" s="15">
        <v>30620.246885099303</v>
      </c>
      <c r="V391" s="15">
        <v>0</v>
      </c>
    </row>
    <row r="392" spans="1:22" x14ac:dyDescent="0.25">
      <c r="A392" s="10" t="s">
        <v>99</v>
      </c>
      <c r="B392" s="3" t="s">
        <v>5</v>
      </c>
      <c r="C392" s="3"/>
      <c r="D392" s="3"/>
      <c r="E392" s="3" t="s">
        <v>0</v>
      </c>
      <c r="F392" s="3" t="s">
        <v>0</v>
      </c>
      <c r="G392" s="3" t="s">
        <v>0</v>
      </c>
      <c r="H392" s="3" t="s">
        <v>1</v>
      </c>
      <c r="I392" s="3" t="s">
        <v>2</v>
      </c>
      <c r="J392" s="3" t="s">
        <v>3</v>
      </c>
      <c r="K392" s="16">
        <v>6482.9748501809527</v>
      </c>
      <c r="L392" s="16">
        <v>3872.6092224798886</v>
      </c>
      <c r="M392" s="16">
        <v>3087.3892224798883</v>
      </c>
      <c r="N392" s="16">
        <v>7093.0964389982346</v>
      </c>
      <c r="O392" s="16">
        <v>5336.1081920981742</v>
      </c>
      <c r="P392" s="16">
        <v>5336.1081920981742</v>
      </c>
      <c r="Q392" s="16">
        <v>8093.0964389982346</v>
      </c>
      <c r="R392" s="16">
        <v>5093.5571402875612</v>
      </c>
      <c r="S392" s="16">
        <v>5093.5571402875612</v>
      </c>
      <c r="T392" s="16">
        <v>9258.3796404017448</v>
      </c>
      <c r="U392" s="16">
        <v>9258.3828899094187</v>
      </c>
      <c r="V392" s="16">
        <v>0</v>
      </c>
    </row>
    <row r="393" spans="1:22" x14ac:dyDescent="0.25">
      <c r="A393" s="9" t="s">
        <v>100</v>
      </c>
      <c r="B393" s="3" t="s">
        <v>5</v>
      </c>
      <c r="C393" s="3"/>
      <c r="D393" s="3"/>
      <c r="E393" s="3" t="s">
        <v>0</v>
      </c>
      <c r="F393" s="3" t="s">
        <v>0</v>
      </c>
      <c r="G393" s="3" t="s">
        <v>0</v>
      </c>
      <c r="H393" s="3" t="s">
        <v>1</v>
      </c>
      <c r="I393" s="3" t="s">
        <v>2</v>
      </c>
      <c r="J393" s="3" t="s">
        <v>3</v>
      </c>
      <c r="K393" s="15">
        <v>6482.9748501809527</v>
      </c>
      <c r="L393" s="15">
        <v>3872.6092224798886</v>
      </c>
      <c r="M393" s="15">
        <v>3087.3892224798883</v>
      </c>
      <c r="N393" s="15">
        <v>7093.0964389982346</v>
      </c>
      <c r="O393" s="15">
        <v>5336.1081920981742</v>
      </c>
      <c r="P393" s="15">
        <v>5336.1081920981742</v>
      </c>
      <c r="Q393" s="15">
        <v>8093.0964389982346</v>
      </c>
      <c r="R393" s="15">
        <v>5093.5571402875612</v>
      </c>
      <c r="S393" s="15">
        <v>5093.5571402875612</v>
      </c>
      <c r="T393" s="15">
        <v>9258.3796404017448</v>
      </c>
      <c r="U393" s="15">
        <v>9258.3828899094187</v>
      </c>
      <c r="V393" s="15">
        <v>0</v>
      </c>
    </row>
    <row r="394" spans="1:22" x14ac:dyDescent="0.25">
      <c r="A394" s="9" t="s">
        <v>101</v>
      </c>
      <c r="B394" s="3" t="s">
        <v>5</v>
      </c>
      <c r="C394" s="3"/>
      <c r="D394" s="3"/>
      <c r="E394" s="3" t="s">
        <v>0</v>
      </c>
      <c r="F394" s="3" t="s">
        <v>0</v>
      </c>
      <c r="G394" s="3" t="s">
        <v>0</v>
      </c>
      <c r="H394" s="3" t="s">
        <v>1</v>
      </c>
      <c r="I394" s="3" t="s">
        <v>2</v>
      </c>
      <c r="J394" s="3" t="s">
        <v>3</v>
      </c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</row>
    <row r="395" spans="1:22" x14ac:dyDescent="0.25">
      <c r="A395" s="9" t="s">
        <v>102</v>
      </c>
      <c r="B395" s="3" t="s">
        <v>5</v>
      </c>
      <c r="C395" s="3"/>
      <c r="D395" s="3"/>
      <c r="E395" s="3" t="s">
        <v>0</v>
      </c>
      <c r="F395" s="3" t="s">
        <v>0</v>
      </c>
      <c r="G395" s="3" t="s">
        <v>0</v>
      </c>
      <c r="H395" s="3" t="s">
        <v>1</v>
      </c>
      <c r="I395" s="3" t="s">
        <v>2</v>
      </c>
      <c r="J395" s="3" t="s">
        <v>3</v>
      </c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</row>
    <row r="396" spans="1:22" x14ac:dyDescent="0.25">
      <c r="A396" s="10" t="s">
        <v>103</v>
      </c>
      <c r="B396" s="3" t="s">
        <v>5</v>
      </c>
      <c r="C396" s="3"/>
      <c r="D396" s="3"/>
      <c r="E396" s="3" t="s">
        <v>0</v>
      </c>
      <c r="F396" s="3" t="s">
        <v>0</v>
      </c>
      <c r="G396" s="3" t="s">
        <v>0</v>
      </c>
      <c r="H396" s="3" t="s">
        <v>1</v>
      </c>
      <c r="I396" s="3" t="s">
        <v>2</v>
      </c>
      <c r="J396" s="3" t="s">
        <v>3</v>
      </c>
      <c r="K396" s="16">
        <v>6455.3707268109174</v>
      </c>
      <c r="L396" s="16">
        <v>2855.676320921963</v>
      </c>
      <c r="M396" s="16">
        <v>3572.5763209219631</v>
      </c>
      <c r="N396" s="16">
        <v>8107.0551818158046</v>
      </c>
      <c r="O396" s="16">
        <v>6004.6524995558684</v>
      </c>
      <c r="P396" s="16">
        <v>6004.6524995558684</v>
      </c>
      <c r="Q396" s="16">
        <v>9107.0551818158056</v>
      </c>
      <c r="R396" s="16">
        <v>5731.7129850083147</v>
      </c>
      <c r="S396" s="16">
        <v>5731.7129850083147</v>
      </c>
      <c r="T396" s="16">
        <v>10418.333071263314</v>
      </c>
      <c r="U396" s="16">
        <v>10418.336727891645</v>
      </c>
      <c r="V396" s="16">
        <v>0</v>
      </c>
    </row>
    <row r="397" spans="1:22" x14ac:dyDescent="0.25">
      <c r="A397" s="9" t="s">
        <v>104</v>
      </c>
      <c r="B397" s="3" t="s">
        <v>5</v>
      </c>
      <c r="C397" s="3"/>
      <c r="D397" s="3"/>
      <c r="E397" s="3" t="s">
        <v>0</v>
      </c>
      <c r="F397" s="3" t="s">
        <v>0</v>
      </c>
      <c r="G397" s="3" t="s">
        <v>0</v>
      </c>
      <c r="H397" s="3" t="s">
        <v>1</v>
      </c>
      <c r="I397" s="3" t="s">
        <v>2</v>
      </c>
      <c r="J397" s="3" t="s">
        <v>3</v>
      </c>
      <c r="K397" s="15">
        <v>6455.3707268109174</v>
      </c>
      <c r="L397" s="15">
        <v>2855.676320921963</v>
      </c>
      <c r="M397" s="15">
        <v>3572.5763209219631</v>
      </c>
      <c r="N397" s="15">
        <v>8107.0551818158046</v>
      </c>
      <c r="O397" s="15">
        <v>6004.6524995558684</v>
      </c>
      <c r="P397" s="15">
        <v>6004.6524995558684</v>
      </c>
      <c r="Q397" s="15">
        <v>9107.0551818158056</v>
      </c>
      <c r="R397" s="15">
        <v>5731.7129850083147</v>
      </c>
      <c r="S397" s="15">
        <v>5731.7129850083147</v>
      </c>
      <c r="T397" s="15">
        <v>10418.333071263314</v>
      </c>
      <c r="U397" s="15">
        <v>10418.336727891645</v>
      </c>
      <c r="V397" s="15">
        <v>0</v>
      </c>
    </row>
    <row r="398" spans="1:22" x14ac:dyDescent="0.25">
      <c r="A398" s="10" t="s">
        <v>105</v>
      </c>
      <c r="B398" s="3" t="s">
        <v>5</v>
      </c>
      <c r="C398" s="3"/>
      <c r="D398" s="3"/>
      <c r="E398" s="3" t="s">
        <v>0</v>
      </c>
      <c r="F398" s="3" t="s">
        <v>0</v>
      </c>
      <c r="G398" s="3" t="s">
        <v>0</v>
      </c>
      <c r="H398" s="3" t="s">
        <v>1</v>
      </c>
      <c r="I398" s="3" t="s">
        <v>2</v>
      </c>
      <c r="J398" s="3" t="s">
        <v>3</v>
      </c>
      <c r="K398" s="16">
        <v>5889.0238519420764</v>
      </c>
      <c r="L398" s="16">
        <v>2323.6113887428337</v>
      </c>
      <c r="M398" s="16">
        <v>3040.5113887428333</v>
      </c>
      <c r="N398" s="16">
        <v>6995.1297174702722</v>
      </c>
      <c r="O398" s="16">
        <v>5271.5147414654439</v>
      </c>
      <c r="P398" s="16">
        <v>5271.5147414654439</v>
      </c>
      <c r="Q398" s="16">
        <v>7995.1297174702722</v>
      </c>
      <c r="R398" s="16">
        <v>5031.8997638173159</v>
      </c>
      <c r="S398" s="16">
        <v>5031.8997638173159</v>
      </c>
      <c r="T398" s="16">
        <v>9146.3071960823163</v>
      </c>
      <c r="U398" s="16">
        <v>9146.3104062547864</v>
      </c>
      <c r="V398" s="16">
        <v>0</v>
      </c>
    </row>
    <row r="399" spans="1:22" x14ac:dyDescent="0.25">
      <c r="A399" s="9" t="s">
        <v>106</v>
      </c>
      <c r="B399" s="3" t="s">
        <v>5</v>
      </c>
      <c r="C399" s="3"/>
      <c r="D399" s="3"/>
      <c r="E399" s="3" t="s">
        <v>0</v>
      </c>
      <c r="F399" s="3" t="s">
        <v>0</v>
      </c>
      <c r="G399" s="3" t="s">
        <v>0</v>
      </c>
      <c r="H399" s="3" t="s">
        <v>1</v>
      </c>
      <c r="I399" s="3" t="s">
        <v>2</v>
      </c>
      <c r="J399" s="3" t="s">
        <v>3</v>
      </c>
      <c r="K399" s="15">
        <v>5889.0238519420764</v>
      </c>
      <c r="L399" s="15">
        <v>2323.6113887428337</v>
      </c>
      <c r="M399" s="15">
        <v>3040.5113887428333</v>
      </c>
      <c r="N399" s="15">
        <v>6995.1297174702722</v>
      </c>
      <c r="O399" s="15">
        <v>5271.5147414654439</v>
      </c>
      <c r="P399" s="15">
        <v>5271.5147414654439</v>
      </c>
      <c r="Q399" s="15">
        <v>7995.1297174702722</v>
      </c>
      <c r="R399" s="15">
        <v>5031.8997638173159</v>
      </c>
      <c r="S399" s="15">
        <v>5031.8997638173159</v>
      </c>
      <c r="T399" s="15">
        <v>9146.3071960823163</v>
      </c>
      <c r="U399" s="15">
        <v>9146.3104062547864</v>
      </c>
      <c r="V399" s="15">
        <v>0</v>
      </c>
    </row>
    <row r="400" spans="1:22" x14ac:dyDescent="0.25">
      <c r="A400" s="10" t="s">
        <v>107</v>
      </c>
      <c r="B400" s="3" t="s">
        <v>5</v>
      </c>
      <c r="C400" s="3"/>
      <c r="D400" s="3"/>
      <c r="E400" s="3" t="s">
        <v>0</v>
      </c>
      <c r="F400" s="3" t="s">
        <v>0</v>
      </c>
      <c r="G400" s="3" t="s">
        <v>0</v>
      </c>
      <c r="H400" s="3" t="s">
        <v>1</v>
      </c>
      <c r="I400" s="3" t="s">
        <v>2</v>
      </c>
      <c r="J400" s="3" t="s">
        <v>3</v>
      </c>
      <c r="K400" s="16">
        <v>7769.9593923556495</v>
      </c>
      <c r="L400" s="16">
        <v>3012.6436276606519</v>
      </c>
      <c r="M400" s="16">
        <v>3729.5436276606515</v>
      </c>
      <c r="N400" s="16">
        <v>8435.0902295639335</v>
      </c>
      <c r="O400" s="16">
        <v>6220.9393705672264</v>
      </c>
      <c r="P400" s="16">
        <v>6220.9393705672264</v>
      </c>
      <c r="Q400" s="16">
        <v>9435.0902295639335</v>
      </c>
      <c r="R400" s="16">
        <v>5938.1686070704272</v>
      </c>
      <c r="S400" s="16">
        <v>5938.1686070704272</v>
      </c>
      <c r="T400" s="16">
        <v>10793.600193099986</v>
      </c>
      <c r="U400" s="16">
        <v>10793.603981439634</v>
      </c>
      <c r="V400" s="16">
        <v>0</v>
      </c>
    </row>
    <row r="401" spans="1:22" x14ac:dyDescent="0.25">
      <c r="A401" s="9" t="s">
        <v>108</v>
      </c>
      <c r="B401" s="3" t="s">
        <v>5</v>
      </c>
      <c r="C401" s="3"/>
      <c r="D401" s="3"/>
      <c r="E401" s="3" t="s">
        <v>0</v>
      </c>
      <c r="F401" s="3" t="s">
        <v>0</v>
      </c>
      <c r="G401" s="3" t="s">
        <v>0</v>
      </c>
      <c r="H401" s="3" t="s">
        <v>1</v>
      </c>
      <c r="I401" s="3" t="s">
        <v>2</v>
      </c>
      <c r="J401" s="3" t="s">
        <v>3</v>
      </c>
      <c r="K401" s="15">
        <v>7769.9593923556495</v>
      </c>
      <c r="L401" s="15">
        <v>3012.6436276606519</v>
      </c>
      <c r="M401" s="15">
        <v>3729.5436276606515</v>
      </c>
      <c r="N401" s="15">
        <v>8435.0902295639335</v>
      </c>
      <c r="O401" s="15">
        <v>6220.9393705672264</v>
      </c>
      <c r="P401" s="15">
        <v>6220.9393705672264</v>
      </c>
      <c r="Q401" s="15">
        <v>9435.0902295639335</v>
      </c>
      <c r="R401" s="15">
        <v>5938.1686070704272</v>
      </c>
      <c r="S401" s="15">
        <v>5938.1686070704272</v>
      </c>
      <c r="T401" s="15">
        <v>10793.600193099986</v>
      </c>
      <c r="U401" s="15">
        <v>10793.603981439634</v>
      </c>
      <c r="V401" s="15">
        <v>0</v>
      </c>
    </row>
    <row r="402" spans="1:22" x14ac:dyDescent="0.25">
      <c r="A402" s="9" t="s">
        <v>109</v>
      </c>
      <c r="B402" s="3" t="s">
        <v>5</v>
      </c>
      <c r="C402" s="3"/>
      <c r="D402" s="3"/>
      <c r="E402" s="3" t="s">
        <v>0</v>
      </c>
      <c r="F402" s="3" t="s">
        <v>0</v>
      </c>
      <c r="G402" s="3" t="s">
        <v>0</v>
      </c>
      <c r="H402" s="3" t="s">
        <v>1</v>
      </c>
      <c r="I402" s="3" t="s">
        <v>2</v>
      </c>
      <c r="J402" s="3" t="s">
        <v>3</v>
      </c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</row>
    <row r="403" spans="1:22" x14ac:dyDescent="0.25">
      <c r="A403" s="10" t="s">
        <v>110</v>
      </c>
      <c r="B403" s="3" t="s">
        <v>5</v>
      </c>
      <c r="C403" s="3"/>
      <c r="D403" s="3"/>
      <c r="E403" s="3" t="s">
        <v>0</v>
      </c>
      <c r="F403" s="3" t="s">
        <v>0</v>
      </c>
      <c r="G403" s="3" t="s">
        <v>0</v>
      </c>
      <c r="H403" s="3" t="s">
        <v>1</v>
      </c>
      <c r="I403" s="3" t="s">
        <v>2</v>
      </c>
      <c r="J403" s="3" t="s">
        <v>3</v>
      </c>
      <c r="K403" s="16">
        <v>2968.010015373884</v>
      </c>
      <c r="L403" s="16">
        <v>1480.919656402722</v>
      </c>
      <c r="M403" s="16">
        <v>1480.919656402722</v>
      </c>
      <c r="N403" s="16">
        <v>3094.8709020530669</v>
      </c>
      <c r="O403" s="16">
        <v>2040.5744696619251</v>
      </c>
      <c r="P403" s="16">
        <v>2040.5744696619251</v>
      </c>
      <c r="Q403" s="16">
        <v>3094.8709020530669</v>
      </c>
      <c r="R403" s="16">
        <v>1947.8208248525289</v>
      </c>
      <c r="S403" s="16">
        <v>1947.8208248525289</v>
      </c>
      <c r="T403" s="16">
        <v>3540.4853958204699</v>
      </c>
      <c r="U403" s="16">
        <v>3540.4866384606416</v>
      </c>
      <c r="V403" s="16">
        <v>0</v>
      </c>
    </row>
    <row r="404" spans="1:22" x14ac:dyDescent="0.25">
      <c r="A404" s="10" t="s">
        <v>111</v>
      </c>
      <c r="B404" s="3" t="s">
        <v>5</v>
      </c>
      <c r="C404" s="3"/>
      <c r="D404" s="3"/>
      <c r="E404" s="3" t="s">
        <v>0</v>
      </c>
      <c r="F404" s="3" t="s">
        <v>0</v>
      </c>
      <c r="G404" s="3" t="s">
        <v>0</v>
      </c>
      <c r="H404" s="3" t="s">
        <v>1</v>
      </c>
      <c r="I404" s="3" t="s">
        <v>2</v>
      </c>
      <c r="J404" s="3" t="s">
        <v>3</v>
      </c>
      <c r="K404" s="16">
        <f>K405</f>
        <v>2968.010015373884</v>
      </c>
      <c r="L404" s="16">
        <f t="shared" ref="L404:V404" si="35">L405</f>
        <v>1480.919656402722</v>
      </c>
      <c r="M404" s="16">
        <f t="shared" si="35"/>
        <v>1480.919656402722</v>
      </c>
      <c r="N404" s="16">
        <f t="shared" si="35"/>
        <v>3094.8709020530669</v>
      </c>
      <c r="O404" s="16">
        <f t="shared" si="35"/>
        <v>2040.5744696619251</v>
      </c>
      <c r="P404" s="16">
        <f t="shared" si="35"/>
        <v>2040.5744696619251</v>
      </c>
      <c r="Q404" s="16">
        <f t="shared" si="35"/>
        <v>3094.8709020530669</v>
      </c>
      <c r="R404" s="16">
        <f t="shared" si="35"/>
        <v>1947.8208248525289</v>
      </c>
      <c r="S404" s="16">
        <f t="shared" si="35"/>
        <v>1947.8208248525289</v>
      </c>
      <c r="T404" s="16">
        <f t="shared" si="35"/>
        <v>3540.4853958204699</v>
      </c>
      <c r="U404" s="16">
        <f t="shared" si="35"/>
        <v>3540.4866384606416</v>
      </c>
      <c r="V404" s="16">
        <f t="shared" si="35"/>
        <v>0</v>
      </c>
    </row>
    <row r="405" spans="1:22" x14ac:dyDescent="0.25">
      <c r="A405" s="9" t="s">
        <v>112</v>
      </c>
      <c r="B405" s="3" t="s">
        <v>5</v>
      </c>
      <c r="C405" s="3"/>
      <c r="D405" s="3"/>
      <c r="E405" s="3" t="s">
        <v>0</v>
      </c>
      <c r="F405" s="3" t="s">
        <v>0</v>
      </c>
      <c r="G405" s="3" t="s">
        <v>0</v>
      </c>
      <c r="H405" s="3" t="s">
        <v>1</v>
      </c>
      <c r="I405" s="3" t="s">
        <v>2</v>
      </c>
      <c r="J405" s="3" t="s">
        <v>3</v>
      </c>
      <c r="K405" s="15">
        <v>2968.010015373884</v>
      </c>
      <c r="L405" s="15">
        <v>1480.919656402722</v>
      </c>
      <c r="M405" s="15">
        <v>1480.919656402722</v>
      </c>
      <c r="N405" s="15">
        <v>3094.8709020530669</v>
      </c>
      <c r="O405" s="15">
        <v>2040.5744696619251</v>
      </c>
      <c r="P405" s="15">
        <v>2040.5744696619251</v>
      </c>
      <c r="Q405" s="15">
        <v>3094.8709020530669</v>
      </c>
      <c r="R405" s="15">
        <v>1947.8208248525289</v>
      </c>
      <c r="S405" s="15">
        <v>1947.8208248525289</v>
      </c>
      <c r="T405" s="15">
        <v>3540.4853958204699</v>
      </c>
      <c r="U405" s="15">
        <v>3540.4866384606416</v>
      </c>
      <c r="V405" s="15">
        <v>0</v>
      </c>
    </row>
    <row r="406" spans="1:22" x14ac:dyDescent="0.25">
      <c r="A406" s="9" t="s">
        <v>113</v>
      </c>
      <c r="B406" s="3" t="s">
        <v>5</v>
      </c>
      <c r="C406" s="3"/>
      <c r="D406" s="3"/>
      <c r="E406" s="3" t="s">
        <v>0</v>
      </c>
      <c r="F406" s="3" t="s">
        <v>0</v>
      </c>
      <c r="G406" s="3" t="s">
        <v>0</v>
      </c>
      <c r="H406" s="3" t="s">
        <v>1</v>
      </c>
      <c r="I406" s="3" t="s">
        <v>2</v>
      </c>
      <c r="J406" s="3" t="s">
        <v>3</v>
      </c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</row>
    <row r="407" spans="1:22" x14ac:dyDescent="0.25">
      <c r="A407" s="9" t="s">
        <v>114</v>
      </c>
      <c r="B407" s="3" t="s">
        <v>5</v>
      </c>
      <c r="C407" s="3"/>
      <c r="D407" s="3"/>
      <c r="E407" s="3" t="s">
        <v>0</v>
      </c>
      <c r="F407" s="3" t="s">
        <v>0</v>
      </c>
      <c r="G407" s="3" t="s">
        <v>0</v>
      </c>
      <c r="H407" s="3" t="s">
        <v>1</v>
      </c>
      <c r="I407" s="3" t="s">
        <v>2</v>
      </c>
      <c r="J407" s="3" t="s">
        <v>3</v>
      </c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</row>
    <row r="408" spans="1:22" x14ac:dyDescent="0.25">
      <c r="A408" s="9" t="s">
        <v>115</v>
      </c>
      <c r="B408" s="3" t="s">
        <v>5</v>
      </c>
      <c r="C408" s="3"/>
      <c r="D408" s="3"/>
      <c r="E408" s="3" t="s">
        <v>0</v>
      </c>
      <c r="F408" s="3" t="s">
        <v>0</v>
      </c>
      <c r="G408" s="3" t="s">
        <v>0</v>
      </c>
      <c r="H408" s="3" t="s">
        <v>1</v>
      </c>
      <c r="I408" s="3" t="s">
        <v>2</v>
      </c>
      <c r="J408" s="3" t="s">
        <v>3</v>
      </c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</row>
    <row r="409" spans="1:22" x14ac:dyDescent="0.25">
      <c r="A409" s="9" t="s">
        <v>116</v>
      </c>
      <c r="B409" s="3" t="s">
        <v>5</v>
      </c>
      <c r="C409" s="3"/>
      <c r="D409" s="3"/>
      <c r="E409" s="3" t="s">
        <v>0</v>
      </c>
      <c r="F409" s="3" t="s">
        <v>0</v>
      </c>
      <c r="G409" s="3" t="s">
        <v>0</v>
      </c>
      <c r="H409" s="3" t="s">
        <v>1</v>
      </c>
      <c r="I409" s="3" t="s">
        <v>2</v>
      </c>
      <c r="J409" s="3" t="s">
        <v>3</v>
      </c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</row>
    <row r="410" spans="1:22" x14ac:dyDescent="0.25">
      <c r="A410" s="9" t="s">
        <v>117</v>
      </c>
      <c r="B410" s="3" t="s">
        <v>5</v>
      </c>
      <c r="C410" s="3"/>
      <c r="D410" s="3"/>
      <c r="E410" s="3" t="s">
        <v>0</v>
      </c>
      <c r="F410" s="3" t="s">
        <v>0</v>
      </c>
      <c r="G410" s="3" t="s">
        <v>0</v>
      </c>
      <c r="H410" s="3" t="s">
        <v>1</v>
      </c>
      <c r="I410" s="3" t="s">
        <v>2</v>
      </c>
      <c r="J410" s="3" t="s">
        <v>3</v>
      </c>
      <c r="K410" s="15">
        <f>1-K411</f>
        <v>0.11292343253741544</v>
      </c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</row>
    <row r="411" spans="1:22" x14ac:dyDescent="0.25">
      <c r="A411" s="9" t="s">
        <v>118</v>
      </c>
      <c r="B411" s="3" t="s">
        <v>5</v>
      </c>
      <c r="C411" s="3"/>
      <c r="D411" s="3"/>
      <c r="E411" s="3" t="s">
        <v>0</v>
      </c>
      <c r="F411" s="3" t="s">
        <v>0</v>
      </c>
      <c r="G411" s="3" t="s">
        <v>0</v>
      </c>
      <c r="H411" s="3" t="s">
        <v>1</v>
      </c>
      <c r="I411" s="3" t="s">
        <v>2</v>
      </c>
      <c r="J411" s="3" t="s">
        <v>3</v>
      </c>
      <c r="K411" s="15">
        <f>K415/K413</f>
        <v>0.88707656746258456</v>
      </c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</row>
    <row r="412" spans="1:22" x14ac:dyDescent="0.25">
      <c r="A412" s="10" t="s">
        <v>119</v>
      </c>
      <c r="B412" s="3" t="s">
        <v>5</v>
      </c>
      <c r="C412" s="3"/>
      <c r="D412" s="3"/>
      <c r="E412" s="3" t="s">
        <v>0</v>
      </c>
      <c r="F412" s="3" t="s">
        <v>0</v>
      </c>
      <c r="G412" s="3" t="s">
        <v>0</v>
      </c>
      <c r="H412" s="3" t="s">
        <v>1</v>
      </c>
      <c r="I412" s="3" t="s">
        <v>2</v>
      </c>
      <c r="J412" s="3" t="s">
        <v>3</v>
      </c>
      <c r="K412" s="16">
        <v>70604.949040035426</v>
      </c>
      <c r="L412" s="16">
        <v>21758.366249152146</v>
      </c>
      <c r="M412" s="16">
        <v>18717.62256153447</v>
      </c>
      <c r="N412" s="16">
        <v>49262.048003528311</v>
      </c>
      <c r="O412" s="16">
        <v>35101.036250146033</v>
      </c>
      <c r="P412" s="16">
        <v>42196.601310973565</v>
      </c>
      <c r="Q412" s="16">
        <v>65003.508003528303</v>
      </c>
      <c r="R412" s="16">
        <v>49266.750969758068</v>
      </c>
      <c r="S412" s="16">
        <v>48429.450969758065</v>
      </c>
      <c r="T412" s="16">
        <v>75498.300173808209</v>
      </c>
      <c r="U412" s="16">
        <v>75498.337805373376</v>
      </c>
      <c r="V412" s="16">
        <v>0</v>
      </c>
    </row>
    <row r="413" spans="1:22" x14ac:dyDescent="0.25">
      <c r="A413" s="10" t="s">
        <v>120</v>
      </c>
      <c r="B413" s="3" t="s">
        <v>5</v>
      </c>
      <c r="C413" s="3"/>
      <c r="D413" s="3"/>
      <c r="E413" s="3" t="s">
        <v>0</v>
      </c>
      <c r="F413" s="3" t="s">
        <v>0</v>
      </c>
      <c r="G413" s="3" t="s">
        <v>0</v>
      </c>
      <c r="H413" s="3" t="s">
        <v>1</v>
      </c>
      <c r="I413" s="3" t="s">
        <v>2</v>
      </c>
      <c r="J413" s="3" t="s">
        <v>3</v>
      </c>
      <c r="K413" s="16">
        <v>70604.949040035426</v>
      </c>
      <c r="L413" s="16">
        <v>21758.366249152146</v>
      </c>
      <c r="M413" s="16">
        <v>18717.62256153447</v>
      </c>
      <c r="N413" s="16">
        <v>49262.048003528311</v>
      </c>
      <c r="O413" s="16">
        <v>35101.036250146033</v>
      </c>
      <c r="P413" s="16">
        <v>42196.601310973565</v>
      </c>
      <c r="Q413" s="16">
        <v>65003.508003528303</v>
      </c>
      <c r="R413" s="16">
        <v>49266.750969758068</v>
      </c>
      <c r="S413" s="16">
        <v>48429.450969758065</v>
      </c>
      <c r="T413" s="16">
        <v>75498.300173808209</v>
      </c>
      <c r="U413" s="16">
        <v>75498.337805373376</v>
      </c>
      <c r="V413" s="16">
        <v>0</v>
      </c>
    </row>
    <row r="414" spans="1:22" x14ac:dyDescent="0.25">
      <c r="A414" s="9" t="s">
        <v>121</v>
      </c>
      <c r="B414" s="3" t="s">
        <v>5</v>
      </c>
      <c r="C414" s="3"/>
      <c r="D414" s="3"/>
      <c r="E414" s="3" t="s">
        <v>0</v>
      </c>
      <c r="F414" s="3" t="s">
        <v>0</v>
      </c>
      <c r="G414" s="3" t="s">
        <v>0</v>
      </c>
      <c r="H414" s="3" t="s">
        <v>1</v>
      </c>
      <c r="I414" s="3" t="s">
        <v>2</v>
      </c>
      <c r="J414" s="3" t="s">
        <v>3</v>
      </c>
      <c r="K414" s="15">
        <v>0</v>
      </c>
      <c r="L414" s="15">
        <v>0</v>
      </c>
      <c r="M414" s="15">
        <v>0</v>
      </c>
      <c r="N414" s="15">
        <v>0</v>
      </c>
      <c r="O414" s="15">
        <v>0</v>
      </c>
      <c r="P414" s="15">
        <v>0</v>
      </c>
      <c r="Q414" s="15">
        <v>0</v>
      </c>
      <c r="R414" s="15">
        <v>0</v>
      </c>
      <c r="S414" s="15">
        <v>0</v>
      </c>
      <c r="T414" s="15">
        <v>0</v>
      </c>
      <c r="U414" s="15">
        <v>0</v>
      </c>
      <c r="V414" s="15">
        <v>0</v>
      </c>
    </row>
    <row r="415" spans="1:22" x14ac:dyDescent="0.25">
      <c r="A415" s="9" t="s">
        <v>122</v>
      </c>
      <c r="B415" s="3" t="s">
        <v>5</v>
      </c>
      <c r="C415" s="3"/>
      <c r="D415" s="3"/>
      <c r="E415" s="3" t="s">
        <v>0</v>
      </c>
      <c r="F415" s="3" t="s">
        <v>0</v>
      </c>
      <c r="G415" s="3" t="s">
        <v>0</v>
      </c>
      <c r="H415" s="3" t="s">
        <v>1</v>
      </c>
      <c r="I415" s="3" t="s">
        <v>2</v>
      </c>
      <c r="J415" s="3" t="s">
        <v>3</v>
      </c>
      <c r="K415" s="15">
        <v>62631.995840305332</v>
      </c>
      <c r="L415" s="15">
        <v>15009.153049422057</v>
      </c>
      <c r="M415" s="15">
        <v>14101.573049422055</v>
      </c>
      <c r="N415" s="15">
        <v>40615.287454630568</v>
      </c>
      <c r="O415" s="15">
        <v>28740.534014668607</v>
      </c>
      <c r="P415" s="15">
        <v>35836.099075496131</v>
      </c>
      <c r="Q415" s="15">
        <v>55356.74745463056</v>
      </c>
      <c r="R415" s="15">
        <v>43195.363282134698</v>
      </c>
      <c r="S415" s="15">
        <v>42358.063282134695</v>
      </c>
      <c r="T415" s="15">
        <v>64462.552344167765</v>
      </c>
      <c r="U415" s="15">
        <v>64462.586102404268</v>
      </c>
      <c r="V415" s="15">
        <v>0</v>
      </c>
    </row>
    <row r="416" spans="1:22" x14ac:dyDescent="0.25">
      <c r="A416" s="9" t="s">
        <v>123</v>
      </c>
      <c r="B416" s="3" t="s">
        <v>5</v>
      </c>
      <c r="C416" s="3"/>
      <c r="D416" s="3"/>
      <c r="E416" s="3" t="s">
        <v>0</v>
      </c>
      <c r="F416" s="3" t="s">
        <v>0</v>
      </c>
      <c r="G416" s="3" t="s">
        <v>0</v>
      </c>
      <c r="H416" s="3" t="s">
        <v>1</v>
      </c>
      <c r="I416" s="3" t="s">
        <v>2</v>
      </c>
      <c r="J416" s="3" t="s">
        <v>3</v>
      </c>
      <c r="K416" s="15">
        <v>7972.9531997300901</v>
      </c>
      <c r="L416" s="15">
        <v>6749.2131997300903</v>
      </c>
      <c r="M416" s="15">
        <v>4616.0495121124159</v>
      </c>
      <c r="N416" s="15">
        <v>8646.7605488977388</v>
      </c>
      <c r="O416" s="15">
        <v>6360.5022354774301</v>
      </c>
      <c r="P416" s="15">
        <v>6360.5022354774301</v>
      </c>
      <c r="Q416" s="15">
        <v>9646.7605488977388</v>
      </c>
      <c r="R416" s="15">
        <v>6071.3876876233708</v>
      </c>
      <c r="S416" s="15">
        <v>6071.3876876233708</v>
      </c>
      <c r="T416" s="15">
        <v>11035.747829640444</v>
      </c>
      <c r="U416" s="15">
        <v>11035.751702969112</v>
      </c>
      <c r="V416" s="15">
        <v>0</v>
      </c>
    </row>
    <row r="417" spans="1:22" x14ac:dyDescent="0.25">
      <c r="A417" s="9" t="s">
        <v>124</v>
      </c>
      <c r="B417" s="3" t="s">
        <v>5</v>
      </c>
      <c r="C417" s="3"/>
      <c r="D417" s="3"/>
      <c r="E417" s="3" t="s">
        <v>0</v>
      </c>
      <c r="F417" s="3" t="s">
        <v>0</v>
      </c>
      <c r="G417" s="3" t="s">
        <v>0</v>
      </c>
      <c r="H417" s="3" t="s">
        <v>1</v>
      </c>
      <c r="I417" s="3" t="s">
        <v>2</v>
      </c>
      <c r="J417" s="3" t="s">
        <v>3</v>
      </c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</row>
    <row r="418" spans="1:22" x14ac:dyDescent="0.25">
      <c r="A418" s="10" t="s">
        <v>125</v>
      </c>
      <c r="B418" s="3" t="s">
        <v>5</v>
      </c>
      <c r="C418" s="3"/>
      <c r="D418" s="3"/>
      <c r="E418" s="3" t="s">
        <v>0</v>
      </c>
      <c r="F418" s="3" t="s">
        <v>0</v>
      </c>
      <c r="G418" s="3" t="s">
        <v>0</v>
      </c>
      <c r="H418" s="3" t="s">
        <v>1</v>
      </c>
      <c r="I418" s="3" t="s">
        <v>2</v>
      </c>
      <c r="J418" s="3" t="s">
        <v>3</v>
      </c>
      <c r="K418" s="16">
        <v>27206.316679234445</v>
      </c>
      <c r="L418" s="16">
        <v>13512.737490925792</v>
      </c>
      <c r="M418" s="16">
        <v>11642.29749092579</v>
      </c>
      <c r="N418" s="16">
        <v>21031.480723593246</v>
      </c>
      <c r="O418" s="16">
        <v>15596.565057137956</v>
      </c>
      <c r="P418" s="16">
        <v>19144.347587551714</v>
      </c>
      <c r="Q418" s="16">
        <v>27702.210723593245</v>
      </c>
      <c r="R418" s="16">
        <v>18693.698839972159</v>
      </c>
      <c r="S418" s="16">
        <v>18693.698839972159</v>
      </c>
      <c r="T418" s="16">
        <v>33978.878802570762</v>
      </c>
      <c r="U418" s="16">
        <v>33978.890728483471</v>
      </c>
      <c r="V418" s="16">
        <v>0</v>
      </c>
    </row>
    <row r="419" spans="1:22" x14ac:dyDescent="0.25">
      <c r="A419" s="10" t="s">
        <v>126</v>
      </c>
      <c r="B419" s="3" t="s">
        <v>5</v>
      </c>
      <c r="C419" s="3"/>
      <c r="D419" s="3"/>
      <c r="E419" s="3" t="s">
        <v>0</v>
      </c>
      <c r="F419" s="3" t="s">
        <v>0</v>
      </c>
      <c r="G419" s="3" t="s">
        <v>0</v>
      </c>
      <c r="H419" s="3" t="s">
        <v>1</v>
      </c>
      <c r="I419" s="3" t="s">
        <v>2</v>
      </c>
      <c r="J419" s="3" t="s">
        <v>3</v>
      </c>
      <c r="K419" s="16">
        <v>18681.189092715267</v>
      </c>
      <c r="L419" s="16">
        <v>9259.0358690237645</v>
      </c>
      <c r="M419" s="16">
        <v>8173.8158690237633</v>
      </c>
      <c r="N419" s="16">
        <v>13141.965807153701</v>
      </c>
      <c r="O419" s="16">
        <v>9735.345717057593</v>
      </c>
      <c r="P419" s="16">
        <v>13283.128247471352</v>
      </c>
      <c r="Q419" s="16">
        <v>18812.695807153701</v>
      </c>
      <c r="R419" s="16">
        <v>13098.899307109052</v>
      </c>
      <c r="S419" s="16">
        <v>13098.899307109052</v>
      </c>
      <c r="T419" s="16">
        <v>23809.408497136108</v>
      </c>
      <c r="U419" s="16">
        <v>23809.416853766386</v>
      </c>
      <c r="V419" s="16">
        <v>0</v>
      </c>
    </row>
    <row r="420" spans="1:22" x14ac:dyDescent="0.25">
      <c r="A420" s="9" t="s">
        <v>127</v>
      </c>
      <c r="B420" s="3" t="s">
        <v>5</v>
      </c>
      <c r="C420" s="3"/>
      <c r="D420" s="3"/>
      <c r="E420" s="3" t="s">
        <v>0</v>
      </c>
      <c r="F420" s="3" t="s">
        <v>0</v>
      </c>
      <c r="G420" s="3" t="s">
        <v>0</v>
      </c>
      <c r="H420" s="3" t="s">
        <v>1</v>
      </c>
      <c r="I420" s="3" t="s">
        <v>2</v>
      </c>
      <c r="J420" s="3" t="s">
        <v>3</v>
      </c>
      <c r="K420" s="15">
        <v>18681.189092715267</v>
      </c>
      <c r="L420" s="15">
        <v>9259.0358690237645</v>
      </c>
      <c r="M420" s="15">
        <v>8173.8158690237633</v>
      </c>
      <c r="N420" s="15">
        <v>13141.965807153701</v>
      </c>
      <c r="O420" s="15">
        <v>9735.345717057593</v>
      </c>
      <c r="P420" s="15">
        <v>13283.128247471352</v>
      </c>
      <c r="Q420" s="15">
        <v>18812.695807153701</v>
      </c>
      <c r="R420" s="15">
        <v>13098.899307109052</v>
      </c>
      <c r="S420" s="15">
        <v>13098.899307109052</v>
      </c>
      <c r="T420" s="15">
        <v>23809.408497136108</v>
      </c>
      <c r="U420" s="15">
        <v>23809.416853766386</v>
      </c>
      <c r="V420" s="15">
        <v>0</v>
      </c>
    </row>
    <row r="421" spans="1:22" x14ac:dyDescent="0.25">
      <c r="A421" s="9" t="s">
        <v>128</v>
      </c>
      <c r="B421" s="3" t="s">
        <v>5</v>
      </c>
      <c r="C421" s="3"/>
      <c r="D421" s="3"/>
      <c r="E421" s="3" t="s">
        <v>0</v>
      </c>
      <c r="F421" s="3" t="s">
        <v>0</v>
      </c>
      <c r="G421" s="3" t="s">
        <v>0</v>
      </c>
      <c r="H421" s="3" t="s">
        <v>1</v>
      </c>
      <c r="I421" s="3" t="s">
        <v>2</v>
      </c>
      <c r="J421" s="3" t="s">
        <v>3</v>
      </c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</row>
    <row r="422" spans="1:22" x14ac:dyDescent="0.25">
      <c r="A422" s="10" t="s">
        <v>129</v>
      </c>
      <c r="B422" s="3" t="s">
        <v>5</v>
      </c>
      <c r="C422" s="3"/>
      <c r="D422" s="3"/>
      <c r="E422" s="3" t="s">
        <v>0</v>
      </c>
      <c r="F422" s="3" t="s">
        <v>0</v>
      </c>
      <c r="G422" s="3" t="s">
        <v>0</v>
      </c>
      <c r="H422" s="3" t="s">
        <v>1</v>
      </c>
      <c r="I422" s="3" t="s">
        <v>2</v>
      </c>
      <c r="J422" s="3" t="s">
        <v>3</v>
      </c>
      <c r="K422" s="16">
        <v>8525.1275865191783</v>
      </c>
      <c r="L422" s="16">
        <v>4253.701621902027</v>
      </c>
      <c r="M422" s="16">
        <v>3468.4816219020267</v>
      </c>
      <c r="N422" s="16">
        <v>7889.5149164395443</v>
      </c>
      <c r="O422" s="16">
        <v>5861.2193400803626</v>
      </c>
      <c r="P422" s="16">
        <v>5861.2193400803626</v>
      </c>
      <c r="Q422" s="16">
        <v>8889.5149164395443</v>
      </c>
      <c r="R422" s="16">
        <v>5594.7995328631096</v>
      </c>
      <c r="S422" s="16">
        <v>5594.7995328631096</v>
      </c>
      <c r="T422" s="16">
        <v>10169.470305434656</v>
      </c>
      <c r="U422" s="16">
        <v>10169.473874717089</v>
      </c>
      <c r="V422" s="16">
        <v>0</v>
      </c>
    </row>
    <row r="423" spans="1:22" x14ac:dyDescent="0.25">
      <c r="A423" s="9" t="s">
        <v>130</v>
      </c>
      <c r="B423" s="3" t="s">
        <v>5</v>
      </c>
      <c r="C423" s="3"/>
      <c r="D423" s="3"/>
      <c r="E423" s="3" t="s">
        <v>0</v>
      </c>
      <c r="F423" s="3" t="s">
        <v>0</v>
      </c>
      <c r="G423" s="3" t="s">
        <v>0</v>
      </c>
      <c r="H423" s="3" t="s">
        <v>1</v>
      </c>
      <c r="I423" s="3" t="s">
        <v>2</v>
      </c>
      <c r="J423" s="3" t="s">
        <v>3</v>
      </c>
      <c r="K423" s="15">
        <v>8525.1275865191783</v>
      </c>
      <c r="L423" s="15">
        <v>4253.701621902027</v>
      </c>
      <c r="M423" s="15">
        <v>3468.4816219020267</v>
      </c>
      <c r="N423" s="15">
        <v>7889.5149164395443</v>
      </c>
      <c r="O423" s="15">
        <v>5861.2193400803626</v>
      </c>
      <c r="P423" s="15">
        <v>5861.2193400803626</v>
      </c>
      <c r="Q423" s="15">
        <v>8889.5149164395443</v>
      </c>
      <c r="R423" s="15">
        <v>5594.7995328631096</v>
      </c>
      <c r="S423" s="15">
        <v>5594.7995328631096</v>
      </c>
      <c r="T423" s="15">
        <v>10169.470305434656</v>
      </c>
      <c r="U423" s="15">
        <v>10169.473874717089</v>
      </c>
      <c r="V423" s="15">
        <v>0</v>
      </c>
    </row>
    <row r="424" spans="1:22" x14ac:dyDescent="0.25">
      <c r="A424" s="9" t="s">
        <v>131</v>
      </c>
      <c r="B424" s="3" t="s">
        <v>5</v>
      </c>
      <c r="C424" s="3"/>
      <c r="D424" s="3"/>
      <c r="E424" s="3" t="s">
        <v>0</v>
      </c>
      <c r="F424" s="3" t="s">
        <v>0</v>
      </c>
      <c r="G424" s="3" t="s">
        <v>0</v>
      </c>
      <c r="H424" s="3" t="s">
        <v>1</v>
      </c>
      <c r="I424" s="3" t="s">
        <v>2</v>
      </c>
      <c r="J424" s="3" t="s">
        <v>3</v>
      </c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</row>
    <row r="425" spans="1:22" x14ac:dyDescent="0.25">
      <c r="A425" s="9" t="s">
        <v>132</v>
      </c>
      <c r="B425" s="3" t="s">
        <v>5</v>
      </c>
      <c r="C425" s="3"/>
      <c r="D425" s="3"/>
      <c r="E425" s="3" t="s">
        <v>0</v>
      </c>
      <c r="F425" s="3" t="s">
        <v>0</v>
      </c>
      <c r="G425" s="3" t="s">
        <v>0</v>
      </c>
      <c r="H425" s="3" t="s">
        <v>1</v>
      </c>
      <c r="I425" s="3" t="s">
        <v>2</v>
      </c>
      <c r="J425" s="3" t="s">
        <v>3</v>
      </c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</row>
    <row r="426" spans="1:22" x14ac:dyDescent="0.25">
      <c r="A426" s="9" t="s">
        <v>133</v>
      </c>
      <c r="B426" s="3" t="s">
        <v>5</v>
      </c>
      <c r="C426" s="3"/>
      <c r="D426" s="3"/>
      <c r="E426" s="3" t="s">
        <v>0</v>
      </c>
      <c r="F426" s="3" t="s">
        <v>0</v>
      </c>
      <c r="G426" s="3" t="s">
        <v>0</v>
      </c>
      <c r="H426" s="3" t="s">
        <v>1</v>
      </c>
      <c r="I426" s="3" t="s">
        <v>2</v>
      </c>
      <c r="J426" s="3" t="s">
        <v>3</v>
      </c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</row>
    <row r="427" spans="1:22" x14ac:dyDescent="0.25">
      <c r="A427" s="9" t="s">
        <v>134</v>
      </c>
      <c r="B427" s="3" t="s">
        <v>5</v>
      </c>
      <c r="C427" s="3"/>
      <c r="D427" s="3"/>
      <c r="E427" s="3" t="s">
        <v>0</v>
      </c>
      <c r="F427" s="3" t="s">
        <v>0</v>
      </c>
      <c r="G427" s="3" t="s">
        <v>0</v>
      </c>
      <c r="H427" s="3" t="s">
        <v>1</v>
      </c>
      <c r="I427" s="3" t="s">
        <v>2</v>
      </c>
      <c r="J427" s="3" t="s">
        <v>3</v>
      </c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</row>
    <row r="428" spans="1:22" x14ac:dyDescent="0.25">
      <c r="A428" s="9" t="s">
        <v>135</v>
      </c>
      <c r="B428" s="3" t="s">
        <v>5</v>
      </c>
      <c r="C428" s="3"/>
      <c r="D428" s="3"/>
      <c r="E428" s="3" t="s">
        <v>0</v>
      </c>
      <c r="F428" s="3" t="s">
        <v>0</v>
      </c>
      <c r="G428" s="3" t="s">
        <v>0</v>
      </c>
      <c r="H428" s="3" t="s">
        <v>1</v>
      </c>
      <c r="I428" s="3" t="s">
        <v>2</v>
      </c>
      <c r="J428" s="3" t="s">
        <v>3</v>
      </c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</row>
    <row r="429" spans="1:22" x14ac:dyDescent="0.25">
      <c r="A429" s="9" t="s">
        <v>136</v>
      </c>
      <c r="B429" s="3" t="s">
        <v>5</v>
      </c>
      <c r="C429" s="3"/>
      <c r="D429" s="3"/>
      <c r="E429" s="3" t="s">
        <v>0</v>
      </c>
      <c r="F429" s="3" t="s">
        <v>0</v>
      </c>
      <c r="G429" s="3" t="s">
        <v>0</v>
      </c>
      <c r="H429" s="3" t="s">
        <v>1</v>
      </c>
      <c r="I429" s="3" t="s">
        <v>2</v>
      </c>
      <c r="J429" s="3" t="s">
        <v>3</v>
      </c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</row>
    <row r="430" spans="1:22" x14ac:dyDescent="0.25">
      <c r="A430" s="10" t="s">
        <v>137</v>
      </c>
      <c r="B430" s="3" t="s">
        <v>5</v>
      </c>
      <c r="C430" s="3"/>
      <c r="D430" s="3"/>
      <c r="E430" s="3" t="s">
        <v>0</v>
      </c>
      <c r="F430" s="3" t="s">
        <v>0</v>
      </c>
      <c r="G430" s="3" t="s">
        <v>0</v>
      </c>
      <c r="H430" s="3" t="s">
        <v>1</v>
      </c>
      <c r="I430" s="3" t="s">
        <v>2</v>
      </c>
      <c r="J430" s="3" t="s">
        <v>3</v>
      </c>
      <c r="K430" s="16">
        <v>53897.702720175876</v>
      </c>
      <c r="L430" s="16">
        <v>19877.025116987676</v>
      </c>
      <c r="M430" s="16">
        <v>24042.105116987674</v>
      </c>
      <c r="N430" s="16">
        <v>31702.962038657111</v>
      </c>
      <c r="O430" s="16">
        <v>31506.199240094444</v>
      </c>
      <c r="P430" s="16">
        <v>34614.451770508203</v>
      </c>
      <c r="Q430" s="16">
        <v>51915.152038657114</v>
      </c>
      <c r="R430" s="16">
        <v>33652.892443114048</v>
      </c>
      <c r="S430" s="16">
        <v>33652.892443114048</v>
      </c>
      <c r="T430" s="16">
        <v>46755.101815958027</v>
      </c>
      <c r="U430" s="16">
        <v>46755.126475123958</v>
      </c>
      <c r="V430" s="16">
        <v>0</v>
      </c>
    </row>
    <row r="431" spans="1:22" x14ac:dyDescent="0.25">
      <c r="A431" s="10" t="s">
        <v>138</v>
      </c>
      <c r="B431" s="3" t="s">
        <v>5</v>
      </c>
      <c r="C431" s="3"/>
      <c r="D431" s="3"/>
      <c r="E431" s="3" t="s">
        <v>0</v>
      </c>
      <c r="F431" s="3" t="s">
        <v>0</v>
      </c>
      <c r="G431" s="3" t="s">
        <v>0</v>
      </c>
      <c r="H431" s="3" t="s">
        <v>1</v>
      </c>
      <c r="I431" s="3" t="s">
        <v>2</v>
      </c>
      <c r="J431" s="3" t="s">
        <v>3</v>
      </c>
      <c r="K431" s="16">
        <v>25245.76435977429</v>
      </c>
      <c r="L431" s="16">
        <v>10088.240174449826</v>
      </c>
      <c r="M431" s="16">
        <v>11807.260174449826</v>
      </c>
      <c r="N431" s="16">
        <v>13154.348523733777</v>
      </c>
      <c r="O431" s="16">
        <v>13119.816417662356</v>
      </c>
      <c r="P431" s="16">
        <v>16228.068948076114</v>
      </c>
      <c r="Q431" s="16">
        <v>24495.808523733776</v>
      </c>
      <c r="R431" s="16">
        <v>16193.165981120263</v>
      </c>
      <c r="S431" s="16">
        <v>16193.165981120263</v>
      </c>
      <c r="T431" s="16">
        <v>15383.841551007128</v>
      </c>
      <c r="U431" s="16">
        <v>15383.853795562052</v>
      </c>
      <c r="V431" s="16">
        <v>0</v>
      </c>
    </row>
    <row r="432" spans="1:22" x14ac:dyDescent="0.25">
      <c r="A432" s="9" t="s">
        <v>139</v>
      </c>
      <c r="B432" s="3" t="s">
        <v>5</v>
      </c>
      <c r="C432" s="3"/>
      <c r="D432" s="3"/>
      <c r="E432" s="3" t="s">
        <v>0</v>
      </c>
      <c r="F432" s="3" t="s">
        <v>0</v>
      </c>
      <c r="G432" s="3" t="s">
        <v>0</v>
      </c>
      <c r="H432" s="3" t="s">
        <v>1</v>
      </c>
      <c r="I432" s="3" t="s">
        <v>2</v>
      </c>
      <c r="J432" s="3" t="s">
        <v>3</v>
      </c>
      <c r="K432" s="15">
        <v>25245.76435977429</v>
      </c>
      <c r="L432" s="15">
        <v>10088.240174449826</v>
      </c>
      <c r="M432" s="15">
        <v>11807.260174449826</v>
      </c>
      <c r="N432" s="15">
        <v>13154.348523733777</v>
      </c>
      <c r="O432" s="15">
        <v>13119.816417662356</v>
      </c>
      <c r="P432" s="15">
        <v>16228.068948076114</v>
      </c>
      <c r="Q432" s="15">
        <v>24495.808523733776</v>
      </c>
      <c r="R432" s="15">
        <v>16193.165981120263</v>
      </c>
      <c r="S432" s="15">
        <v>16193.165981120263</v>
      </c>
      <c r="T432" s="15">
        <v>15383.841551007128</v>
      </c>
      <c r="U432" s="15">
        <v>15383.853795562052</v>
      </c>
      <c r="V432" s="15">
        <v>0</v>
      </c>
    </row>
    <row r="433" spans="1:22" x14ac:dyDescent="0.25">
      <c r="A433" s="9" t="s">
        <v>140</v>
      </c>
      <c r="B433" s="3" t="s">
        <v>5</v>
      </c>
      <c r="C433" s="3"/>
      <c r="D433" s="3"/>
      <c r="E433" s="3" t="s">
        <v>0</v>
      </c>
      <c r="F433" s="3" t="s">
        <v>0</v>
      </c>
      <c r="G433" s="3" t="s">
        <v>0</v>
      </c>
      <c r="H433" s="3" t="s">
        <v>1</v>
      </c>
      <c r="I433" s="3" t="s">
        <v>2</v>
      </c>
      <c r="J433" s="3" t="s">
        <v>3</v>
      </c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</row>
    <row r="434" spans="1:22" x14ac:dyDescent="0.25">
      <c r="A434" s="10" t="s">
        <v>141</v>
      </c>
      <c r="B434" s="3" t="s">
        <v>5</v>
      </c>
      <c r="C434" s="3"/>
      <c r="D434" s="3"/>
      <c r="E434" s="3" t="s">
        <v>0</v>
      </c>
      <c r="F434" s="3" t="s">
        <v>0</v>
      </c>
      <c r="G434" s="3" t="s">
        <v>0</v>
      </c>
      <c r="H434" s="3" t="s">
        <v>1</v>
      </c>
      <c r="I434" s="3" t="s">
        <v>2</v>
      </c>
      <c r="J434" s="3" t="s">
        <v>3</v>
      </c>
      <c r="K434" s="16">
        <v>11677.414192719503</v>
      </c>
      <c r="L434" s="16">
        <v>4323.4084763559486</v>
      </c>
      <c r="M434" s="16">
        <v>4825.5284763559484</v>
      </c>
      <c r="N434" s="16">
        <v>4848.5516382325104</v>
      </c>
      <c r="O434" s="16">
        <v>7716.0109329127008</v>
      </c>
      <c r="P434" s="16">
        <v>7716.0109329127008</v>
      </c>
      <c r="Q434" s="16">
        <v>11719.281638232511</v>
      </c>
      <c r="R434" s="16">
        <v>7319.8275079773975</v>
      </c>
      <c r="S434" s="16">
        <v>7319.8275079773975</v>
      </c>
      <c r="T434" s="16">
        <v>13122.65779886071</v>
      </c>
      <c r="U434" s="16">
        <v>13122.663106613738</v>
      </c>
      <c r="V434" s="16">
        <v>0</v>
      </c>
    </row>
    <row r="435" spans="1:22" x14ac:dyDescent="0.25">
      <c r="A435" s="9" t="s">
        <v>142</v>
      </c>
      <c r="B435" s="3" t="s">
        <v>5</v>
      </c>
      <c r="C435" s="3"/>
      <c r="D435" s="3"/>
      <c r="E435" s="3" t="s">
        <v>0</v>
      </c>
      <c r="F435" s="3" t="s">
        <v>0</v>
      </c>
      <c r="G435" s="3" t="s">
        <v>0</v>
      </c>
      <c r="H435" s="3" t="s">
        <v>1</v>
      </c>
      <c r="I435" s="3" t="s">
        <v>2</v>
      </c>
      <c r="J435" s="3" t="s">
        <v>3</v>
      </c>
      <c r="K435" s="15">
        <v>11677.414192719503</v>
      </c>
      <c r="L435" s="15">
        <v>4323.4084763559486</v>
      </c>
      <c r="M435" s="15">
        <v>4825.5284763559484</v>
      </c>
      <c r="N435" s="15">
        <v>4848.5516382325104</v>
      </c>
      <c r="O435" s="15">
        <v>7716.0109329127008</v>
      </c>
      <c r="P435" s="15">
        <v>7716.0109329127008</v>
      </c>
      <c r="Q435" s="15">
        <v>11719.281638232511</v>
      </c>
      <c r="R435" s="15">
        <v>7319.8275079773975</v>
      </c>
      <c r="S435" s="15">
        <v>7319.8275079773975</v>
      </c>
      <c r="T435" s="15">
        <v>13122.65779886071</v>
      </c>
      <c r="U435" s="15">
        <v>13122.663106613738</v>
      </c>
      <c r="V435" s="15">
        <v>0</v>
      </c>
    </row>
    <row r="436" spans="1:22" x14ac:dyDescent="0.25">
      <c r="A436" s="10" t="s">
        <v>143</v>
      </c>
      <c r="B436" s="3" t="s">
        <v>5</v>
      </c>
      <c r="C436" s="3"/>
      <c r="D436" s="3"/>
      <c r="E436" s="3" t="s">
        <v>0</v>
      </c>
      <c r="F436" s="3" t="s">
        <v>0</v>
      </c>
      <c r="G436" s="3" t="s">
        <v>0</v>
      </c>
      <c r="H436" s="3" t="s">
        <v>1</v>
      </c>
      <c r="I436" s="3" t="s">
        <v>2</v>
      </c>
      <c r="J436" s="3" t="s">
        <v>3</v>
      </c>
      <c r="K436" s="16">
        <v>9157.6809914295955</v>
      </c>
      <c r="L436" s="16">
        <v>3067.2007627418534</v>
      </c>
      <c r="M436" s="16">
        <v>4209.3207627418533</v>
      </c>
      <c r="N436" s="16">
        <v>7549.1053884094399</v>
      </c>
      <c r="O436" s="16">
        <v>5296.1142097310349</v>
      </c>
      <c r="P436" s="16">
        <v>5296.1142097310349</v>
      </c>
      <c r="Q436" s="16">
        <v>8549.1053884094399</v>
      </c>
      <c r="R436" s="16">
        <v>5009.9263985184716</v>
      </c>
      <c r="S436" s="16">
        <v>5009.9263985184716</v>
      </c>
      <c r="T436" s="16">
        <v>9924.0318064273397</v>
      </c>
      <c r="U436" s="16">
        <v>9924.0356405458988</v>
      </c>
      <c r="V436" s="16">
        <v>0</v>
      </c>
    </row>
    <row r="437" spans="1:22" x14ac:dyDescent="0.25">
      <c r="A437" s="9" t="s">
        <v>144</v>
      </c>
      <c r="B437" s="3" t="s">
        <v>5</v>
      </c>
      <c r="C437" s="3"/>
      <c r="D437" s="3"/>
      <c r="E437" s="3" t="s">
        <v>0</v>
      </c>
      <c r="F437" s="3" t="s">
        <v>0</v>
      </c>
      <c r="G437" s="3" t="s">
        <v>0</v>
      </c>
      <c r="H437" s="3" t="s">
        <v>1</v>
      </c>
      <c r="I437" s="3" t="s">
        <v>2</v>
      </c>
      <c r="J437" s="3" t="s">
        <v>3</v>
      </c>
      <c r="K437" s="15">
        <v>9157.6809914295955</v>
      </c>
      <c r="L437" s="15">
        <v>3067.2007627418534</v>
      </c>
      <c r="M437" s="15">
        <v>4209.3207627418533</v>
      </c>
      <c r="N437" s="15">
        <v>7549.1053884094399</v>
      </c>
      <c r="O437" s="15">
        <v>5296.1142097310349</v>
      </c>
      <c r="P437" s="15">
        <v>5296.1142097310349</v>
      </c>
      <c r="Q437" s="15">
        <v>8549.1053884094399</v>
      </c>
      <c r="R437" s="15">
        <v>5009.9263985184716</v>
      </c>
      <c r="S437" s="15">
        <v>5009.9263985184716</v>
      </c>
      <c r="T437" s="15">
        <v>9924.0318064273397</v>
      </c>
      <c r="U437" s="15">
        <v>9924.0356405458988</v>
      </c>
      <c r="V437" s="15">
        <v>0</v>
      </c>
    </row>
    <row r="438" spans="1:22" x14ac:dyDescent="0.25">
      <c r="A438" s="9" t="s">
        <v>301</v>
      </c>
      <c r="B438" s="3" t="s">
        <v>5</v>
      </c>
      <c r="C438" s="3"/>
      <c r="D438" s="3"/>
      <c r="E438" s="3" t="s">
        <v>0</v>
      </c>
      <c r="F438" s="3" t="s">
        <v>0</v>
      </c>
      <c r="G438" s="3" t="s">
        <v>0</v>
      </c>
      <c r="H438" s="3" t="s">
        <v>1</v>
      </c>
      <c r="I438" s="3" t="s">
        <v>2</v>
      </c>
      <c r="J438" s="3" t="s">
        <v>3</v>
      </c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2" x14ac:dyDescent="0.25">
      <c r="A439" s="10" t="s">
        <v>145</v>
      </c>
      <c r="B439" s="3" t="s">
        <v>5</v>
      </c>
      <c r="C439" s="3"/>
      <c r="D439" s="3"/>
      <c r="E439" s="3" t="s">
        <v>0</v>
      </c>
      <c r="F439" s="3" t="s">
        <v>0</v>
      </c>
      <c r="G439" s="3" t="s">
        <v>0</v>
      </c>
      <c r="H439" s="3" t="s">
        <v>1</v>
      </c>
      <c r="I439" s="3" t="s">
        <v>2</v>
      </c>
      <c r="J439" s="3" t="s">
        <v>3</v>
      </c>
      <c r="K439" s="16">
        <v>7816.8431762524815</v>
      </c>
      <c r="L439" s="16">
        <v>2398.1757034400466</v>
      </c>
      <c r="M439" s="16">
        <v>3199.9957034400468</v>
      </c>
      <c r="N439" s="16">
        <v>6150.9564882813811</v>
      </c>
      <c r="O439" s="16">
        <v>5374.2576797883539</v>
      </c>
      <c r="P439" s="16">
        <v>5374.2576797883539</v>
      </c>
      <c r="Q439" s="16">
        <v>7150.9564882813811</v>
      </c>
      <c r="R439" s="16">
        <v>5129.9725554979159</v>
      </c>
      <c r="S439" s="16">
        <v>5129.9725554979159</v>
      </c>
      <c r="T439" s="16">
        <v>8324.5706596628515</v>
      </c>
      <c r="U439" s="16">
        <v>8324.5739324022634</v>
      </c>
      <c r="V439" s="16">
        <v>0</v>
      </c>
    </row>
    <row r="440" spans="1:22" x14ac:dyDescent="0.25">
      <c r="A440" s="9" t="s">
        <v>146</v>
      </c>
      <c r="B440" s="3" t="s">
        <v>5</v>
      </c>
      <c r="C440" s="3"/>
      <c r="D440" s="3"/>
      <c r="E440" s="3" t="s">
        <v>0</v>
      </c>
      <c r="F440" s="3" t="s">
        <v>0</v>
      </c>
      <c r="G440" s="3" t="s">
        <v>0</v>
      </c>
      <c r="H440" s="3" t="s">
        <v>1</v>
      </c>
      <c r="I440" s="3" t="s">
        <v>2</v>
      </c>
      <c r="J440" s="3" t="s">
        <v>3</v>
      </c>
      <c r="K440" s="15">
        <v>7816.8431762524815</v>
      </c>
      <c r="L440" s="15">
        <v>2398.1757034400466</v>
      </c>
      <c r="M440" s="15">
        <v>3199.9957034400468</v>
      </c>
      <c r="N440" s="15">
        <v>6150.9564882813811</v>
      </c>
      <c r="O440" s="15">
        <v>5374.2576797883539</v>
      </c>
      <c r="P440" s="15">
        <v>5374.2576797883539</v>
      </c>
      <c r="Q440" s="15">
        <v>7150.9564882813811</v>
      </c>
      <c r="R440" s="15">
        <v>5129.9725554979159</v>
      </c>
      <c r="S440" s="15">
        <v>5129.9725554979159</v>
      </c>
      <c r="T440" s="15">
        <v>8324.5706596628515</v>
      </c>
      <c r="U440" s="15">
        <v>8324.5739324022634</v>
      </c>
      <c r="V440" s="15">
        <v>0</v>
      </c>
    </row>
    <row r="441" spans="1:22" x14ac:dyDescent="0.25">
      <c r="A441" s="9" t="s">
        <v>147</v>
      </c>
      <c r="B441" s="3" t="s">
        <v>5</v>
      </c>
      <c r="C441" s="3"/>
      <c r="D441" s="3"/>
      <c r="E441" s="3" t="s">
        <v>0</v>
      </c>
      <c r="F441" s="3" t="s">
        <v>0</v>
      </c>
      <c r="G441" s="3" t="s">
        <v>0</v>
      </c>
      <c r="H441" s="3" t="s">
        <v>1</v>
      </c>
      <c r="I441" s="3" t="s">
        <v>2</v>
      </c>
      <c r="J441" s="3" t="s">
        <v>3</v>
      </c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2" x14ac:dyDescent="0.25">
      <c r="A442" s="9" t="s">
        <v>148</v>
      </c>
      <c r="B442" s="3" t="s">
        <v>5</v>
      </c>
      <c r="C442" s="3"/>
      <c r="D442" s="3"/>
      <c r="E442" s="3" t="s">
        <v>0</v>
      </c>
      <c r="F442" s="3" t="s">
        <v>0</v>
      </c>
      <c r="G442" s="3" t="s">
        <v>0</v>
      </c>
      <c r="H442" s="3" t="s">
        <v>1</v>
      </c>
      <c r="I442" s="3" t="s">
        <v>2</v>
      </c>
      <c r="J442" s="3" t="s">
        <v>3</v>
      </c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2" x14ac:dyDescent="0.25">
      <c r="A443" s="9" t="s">
        <v>149</v>
      </c>
      <c r="B443" s="3" t="s">
        <v>5</v>
      </c>
      <c r="C443" s="3"/>
      <c r="D443" s="3"/>
      <c r="E443" s="3" t="s">
        <v>0</v>
      </c>
      <c r="F443" s="3" t="s">
        <v>0</v>
      </c>
      <c r="G443" s="3" t="s">
        <v>0</v>
      </c>
      <c r="H443" s="3" t="s">
        <v>1</v>
      </c>
      <c r="I443" s="3" t="s">
        <v>2</v>
      </c>
      <c r="J443" s="3" t="s">
        <v>3</v>
      </c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2" x14ac:dyDescent="0.25">
      <c r="A444" s="10" t="s">
        <v>287</v>
      </c>
      <c r="B444" s="3" t="s">
        <v>5</v>
      </c>
      <c r="C444" s="3"/>
      <c r="D444" s="3"/>
      <c r="E444" s="3" t="s">
        <v>0</v>
      </c>
      <c r="F444" s="3" t="s">
        <v>0</v>
      </c>
      <c r="G444" s="3" t="s">
        <v>0</v>
      </c>
      <c r="H444" s="3" t="s">
        <v>1</v>
      </c>
      <c r="I444" s="3" t="s">
        <v>2</v>
      </c>
      <c r="J444" s="3" t="s">
        <v>3</v>
      </c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</row>
    <row r="445" spans="1:22" x14ac:dyDescent="0.25">
      <c r="A445" s="10" t="s">
        <v>151</v>
      </c>
      <c r="B445" s="3" t="s">
        <v>5</v>
      </c>
      <c r="C445" s="3"/>
      <c r="D445" s="3"/>
      <c r="E445" s="3" t="s">
        <v>0</v>
      </c>
      <c r="F445" s="3" t="s">
        <v>0</v>
      </c>
      <c r="G445" s="3" t="s">
        <v>0</v>
      </c>
      <c r="H445" s="3" t="s">
        <v>1</v>
      </c>
      <c r="I445" s="3" t="s">
        <v>2</v>
      </c>
      <c r="J445" s="3" t="s">
        <v>3</v>
      </c>
      <c r="K445" s="16">
        <v>353069.87670278217</v>
      </c>
      <c r="L445" s="16">
        <v>210707.29261928741</v>
      </c>
      <c r="M445" s="16">
        <v>222062.8596567029</v>
      </c>
      <c r="N445" s="16">
        <v>507649.72052531666</v>
      </c>
      <c r="O445" s="16">
        <v>246479.94047457972</v>
      </c>
      <c r="P445" s="16">
        <v>262416.7677388477</v>
      </c>
      <c r="Q445" s="16">
        <v>363139.82417926326</v>
      </c>
      <c r="R445" s="16">
        <v>257629.39047167482</v>
      </c>
      <c r="S445" s="16">
        <v>258032.10863801537</v>
      </c>
      <c r="T445" s="16">
        <v>456716.94501712907</v>
      </c>
      <c r="U445" s="16">
        <v>471986.35597343638</v>
      </c>
      <c r="V445" s="16">
        <v>0</v>
      </c>
    </row>
    <row r="446" spans="1:22" x14ac:dyDescent="0.25">
      <c r="A446" s="10" t="s">
        <v>152</v>
      </c>
      <c r="B446" s="3" t="s">
        <v>5</v>
      </c>
      <c r="C446" s="3"/>
      <c r="D446" s="3"/>
      <c r="E446" s="3" t="s">
        <v>0</v>
      </c>
      <c r="F446" s="3" t="s">
        <v>0</v>
      </c>
      <c r="G446" s="3" t="s">
        <v>0</v>
      </c>
      <c r="H446" s="3" t="s">
        <v>1</v>
      </c>
      <c r="I446" s="3" t="s">
        <v>2</v>
      </c>
      <c r="J446" s="3" t="s">
        <v>3</v>
      </c>
      <c r="K446" s="16">
        <v>22645.465872278757</v>
      </c>
      <c r="L446" s="16">
        <v>5687.8084817237614</v>
      </c>
      <c r="M446" s="16">
        <v>9160.2252478488008</v>
      </c>
      <c r="N446" s="16">
        <v>20899.98694415265</v>
      </c>
      <c r="O446" s="16">
        <v>14430.922775662228</v>
      </c>
      <c r="P446" s="16">
        <v>14365.915306075991</v>
      </c>
      <c r="Q446" s="16">
        <v>25060.50694415265</v>
      </c>
      <c r="R446" s="16">
        <v>17309.01396879791</v>
      </c>
      <c r="S446" s="16">
        <v>12309.013968797912</v>
      </c>
      <c r="T446" s="16">
        <v>20896.392300276406</v>
      </c>
      <c r="U446" s="16">
        <v>24624.731021309814</v>
      </c>
      <c r="V446" s="16">
        <v>0</v>
      </c>
    </row>
    <row r="447" spans="1:22" x14ac:dyDescent="0.25">
      <c r="A447" s="9" t="s">
        <v>153</v>
      </c>
      <c r="B447" s="3" t="s">
        <v>5</v>
      </c>
      <c r="C447" s="3"/>
      <c r="D447" s="3"/>
      <c r="E447" s="3" t="s">
        <v>0</v>
      </c>
      <c r="F447" s="3" t="s">
        <v>0</v>
      </c>
      <c r="G447" s="3" t="s">
        <v>0</v>
      </c>
      <c r="H447" s="3" t="s">
        <v>1</v>
      </c>
      <c r="I447" s="3" t="s">
        <v>2</v>
      </c>
      <c r="J447" s="3" t="s">
        <v>3</v>
      </c>
      <c r="K447" s="15">
        <v>22645.465872278757</v>
      </c>
      <c r="L447" s="15">
        <v>5687.8084817237614</v>
      </c>
      <c r="M447" s="15">
        <v>9160.2252478488008</v>
      </c>
      <c r="N447" s="15">
        <v>20899.98694415265</v>
      </c>
      <c r="O447" s="15">
        <v>14430.922775662228</v>
      </c>
      <c r="P447" s="15">
        <v>14365.915306075991</v>
      </c>
      <c r="Q447" s="15">
        <v>25060.50694415265</v>
      </c>
      <c r="R447" s="15">
        <v>17309.01396879791</v>
      </c>
      <c r="S447" s="15">
        <v>12309.013968797912</v>
      </c>
      <c r="T447" s="15">
        <v>20896.392300276406</v>
      </c>
      <c r="U447" s="15">
        <v>24624.731021309814</v>
      </c>
      <c r="V447" s="15">
        <v>0</v>
      </c>
    </row>
    <row r="448" spans="1:22" x14ac:dyDescent="0.25">
      <c r="A448" s="9" t="s">
        <v>154</v>
      </c>
      <c r="B448" s="3" t="s">
        <v>5</v>
      </c>
      <c r="C448" s="3"/>
      <c r="D448" s="3"/>
      <c r="E448" s="3" t="s">
        <v>0</v>
      </c>
      <c r="F448" s="3" t="s">
        <v>0</v>
      </c>
      <c r="G448" s="3" t="s">
        <v>0</v>
      </c>
      <c r="H448" s="3" t="s">
        <v>1</v>
      </c>
      <c r="I448" s="3" t="s">
        <v>2</v>
      </c>
      <c r="J448" s="3" t="s">
        <v>3</v>
      </c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</row>
    <row r="449" spans="1:22" x14ac:dyDescent="0.25">
      <c r="A449" s="10" t="s">
        <v>155</v>
      </c>
      <c r="B449" s="3" t="s">
        <v>5</v>
      </c>
      <c r="C449" s="3"/>
      <c r="D449" s="3"/>
      <c r="E449" s="3" t="s">
        <v>0</v>
      </c>
      <c r="F449" s="3" t="s">
        <v>0</v>
      </c>
      <c r="G449" s="3" t="s">
        <v>0</v>
      </c>
      <c r="H449" s="3" t="s">
        <v>1</v>
      </c>
      <c r="I449" s="3" t="s">
        <v>2</v>
      </c>
      <c r="J449" s="3" t="s">
        <v>3</v>
      </c>
      <c r="K449" s="16">
        <v>17340.771418651144</v>
      </c>
      <c r="L449" s="16">
        <v>6778.152780786445</v>
      </c>
      <c r="M449" s="16">
        <v>7377.9319448159858</v>
      </c>
      <c r="N449" s="16">
        <v>11301.37179286293</v>
      </c>
      <c r="O449" s="16">
        <v>10476.472415111992</v>
      </c>
      <c r="P449" s="16">
        <v>10024.25494552575</v>
      </c>
      <c r="Q449" s="16">
        <v>10642.831792862929</v>
      </c>
      <c r="R449" s="16">
        <v>11182.848988044532</v>
      </c>
      <c r="S449" s="16">
        <v>11715.428988044532</v>
      </c>
      <c r="T449" s="16">
        <v>15811.061624163824</v>
      </c>
      <c r="U449" s="16">
        <v>20811.071650046659</v>
      </c>
      <c r="V449" s="16">
        <v>0</v>
      </c>
    </row>
    <row r="450" spans="1:22" x14ac:dyDescent="0.25">
      <c r="A450" s="9" t="s">
        <v>156</v>
      </c>
      <c r="B450" s="3" t="s">
        <v>5</v>
      </c>
      <c r="C450" s="3"/>
      <c r="D450" s="3"/>
      <c r="E450" s="3" t="s">
        <v>0</v>
      </c>
      <c r="F450" s="3" t="s">
        <v>0</v>
      </c>
      <c r="G450" s="3" t="s">
        <v>0</v>
      </c>
      <c r="H450" s="3" t="s">
        <v>1</v>
      </c>
      <c r="I450" s="3" t="s">
        <v>2</v>
      </c>
      <c r="J450" s="3" t="s">
        <v>3</v>
      </c>
      <c r="K450" s="15">
        <v>17340.771418651144</v>
      </c>
      <c r="L450" s="15">
        <v>6778.152780786445</v>
      </c>
      <c r="M450" s="15">
        <v>7377.9319448159858</v>
      </c>
      <c r="N450" s="15">
        <v>11301.37179286293</v>
      </c>
      <c r="O450" s="15">
        <v>10476.472415111992</v>
      </c>
      <c r="P450" s="15">
        <v>10024.25494552575</v>
      </c>
      <c r="Q450" s="15">
        <v>10642.831792862929</v>
      </c>
      <c r="R450" s="15">
        <v>11182.848988044532</v>
      </c>
      <c r="S450" s="15">
        <v>11715.428988044532</v>
      </c>
      <c r="T450" s="15">
        <v>15811.061624163824</v>
      </c>
      <c r="U450" s="15">
        <v>20811.071650046659</v>
      </c>
      <c r="V450" s="15">
        <v>0</v>
      </c>
    </row>
    <row r="451" spans="1:22" x14ac:dyDescent="0.25">
      <c r="A451" s="10" t="s">
        <v>157</v>
      </c>
      <c r="B451" s="3" t="s">
        <v>5</v>
      </c>
      <c r="C451" s="3"/>
      <c r="D451" s="3"/>
      <c r="E451" s="3" t="s">
        <v>0</v>
      </c>
      <c r="F451" s="3" t="s">
        <v>0</v>
      </c>
      <c r="G451" s="3" t="s">
        <v>0</v>
      </c>
      <c r="H451" s="3" t="s">
        <v>1</v>
      </c>
      <c r="I451" s="3" t="s">
        <v>2</v>
      </c>
      <c r="J451" s="3" t="s">
        <v>3</v>
      </c>
      <c r="K451" s="16">
        <v>31518.907842200184</v>
      </c>
      <c r="L451" s="16">
        <v>10780.085834221412</v>
      </c>
      <c r="M451" s="16">
        <v>8153.2198276305771</v>
      </c>
      <c r="N451" s="16">
        <v>23707.581176634794</v>
      </c>
      <c r="O451" s="16">
        <v>22183.071809546029</v>
      </c>
      <c r="P451" s="16">
        <v>15123.364339959793</v>
      </c>
      <c r="Q451" s="16">
        <v>20683.204503608104</v>
      </c>
      <c r="R451" s="16">
        <v>14133.667121204617</v>
      </c>
      <c r="S451" s="16">
        <v>13456.595287545142</v>
      </c>
      <c r="T451" s="16">
        <v>29412.986996909247</v>
      </c>
      <c r="U451" s="16">
        <v>36091.021660639934</v>
      </c>
      <c r="V451" s="16">
        <v>0</v>
      </c>
    </row>
    <row r="452" spans="1:22" x14ac:dyDescent="0.25">
      <c r="A452" s="9" t="s">
        <v>158</v>
      </c>
      <c r="B452" s="3" t="s">
        <v>5</v>
      </c>
      <c r="C452" s="3"/>
      <c r="D452" s="3"/>
      <c r="E452" s="3" t="s">
        <v>0</v>
      </c>
      <c r="F452" s="3" t="s">
        <v>0</v>
      </c>
      <c r="G452" s="3" t="s">
        <v>0</v>
      </c>
      <c r="H452" s="3" t="s">
        <v>1</v>
      </c>
      <c r="I452" s="3" t="s">
        <v>2</v>
      </c>
      <c r="J452" s="3" t="s">
        <v>3</v>
      </c>
      <c r="K452" s="15">
        <v>31518.907842200184</v>
      </c>
      <c r="L452" s="15">
        <v>10780.085834221412</v>
      </c>
      <c r="M452" s="15">
        <v>8153.2198276305771</v>
      </c>
      <c r="N452" s="15">
        <v>23707.581176634794</v>
      </c>
      <c r="O452" s="15">
        <v>22183.071809546029</v>
      </c>
      <c r="P452" s="15">
        <v>15123.364339959793</v>
      </c>
      <c r="Q452" s="15">
        <v>20683.204503608104</v>
      </c>
      <c r="R452" s="15">
        <v>14133.667121204617</v>
      </c>
      <c r="S452" s="15">
        <v>13456.595287545142</v>
      </c>
      <c r="T452" s="15">
        <v>29412.986996909247</v>
      </c>
      <c r="U452" s="15">
        <v>36091.021660639934</v>
      </c>
      <c r="V452" s="15">
        <v>0</v>
      </c>
    </row>
    <row r="453" spans="1:22" x14ac:dyDescent="0.25">
      <c r="A453" s="10" t="s">
        <v>159</v>
      </c>
      <c r="B453" s="3" t="s">
        <v>5</v>
      </c>
      <c r="C453" s="3"/>
      <c r="D453" s="3"/>
      <c r="E453" s="3" t="s">
        <v>0</v>
      </c>
      <c r="F453" s="3" t="s">
        <v>0</v>
      </c>
      <c r="G453" s="3" t="s">
        <v>0</v>
      </c>
      <c r="H453" s="3" t="s">
        <v>1</v>
      </c>
      <c r="I453" s="3" t="s">
        <v>2</v>
      </c>
      <c r="J453" s="3" t="s">
        <v>3</v>
      </c>
      <c r="K453" s="16">
        <v>0</v>
      </c>
      <c r="L453" s="16">
        <v>0</v>
      </c>
      <c r="M453" s="16">
        <v>0</v>
      </c>
      <c r="N453" s="16">
        <v>0</v>
      </c>
      <c r="O453" s="16">
        <v>0</v>
      </c>
      <c r="P453" s="16">
        <v>0</v>
      </c>
      <c r="Q453" s="16">
        <v>0</v>
      </c>
      <c r="R453" s="16">
        <v>0</v>
      </c>
      <c r="S453" s="16">
        <v>0</v>
      </c>
      <c r="T453" s="16">
        <v>0</v>
      </c>
      <c r="U453" s="16">
        <v>0</v>
      </c>
      <c r="V453" s="16">
        <v>0</v>
      </c>
    </row>
    <row r="454" spans="1:22" x14ac:dyDescent="0.25">
      <c r="A454" s="9" t="s">
        <v>160</v>
      </c>
      <c r="B454" s="3" t="s">
        <v>5</v>
      </c>
      <c r="C454" s="3"/>
      <c r="D454" s="3"/>
      <c r="E454" s="3" t="s">
        <v>0</v>
      </c>
      <c r="F454" s="3" t="s">
        <v>0</v>
      </c>
      <c r="G454" s="3" t="s">
        <v>0</v>
      </c>
      <c r="H454" s="3" t="s">
        <v>1</v>
      </c>
      <c r="I454" s="3" t="s">
        <v>2</v>
      </c>
      <c r="J454" s="3" t="s">
        <v>3</v>
      </c>
      <c r="K454" s="15">
        <v>0</v>
      </c>
      <c r="L454" s="15">
        <v>0</v>
      </c>
      <c r="M454" s="15">
        <v>0</v>
      </c>
      <c r="N454" s="15">
        <v>0</v>
      </c>
      <c r="O454" s="15">
        <v>0</v>
      </c>
      <c r="P454" s="15">
        <v>0</v>
      </c>
      <c r="Q454" s="15">
        <v>0</v>
      </c>
      <c r="R454" s="15">
        <v>0</v>
      </c>
      <c r="S454" s="15">
        <v>0</v>
      </c>
      <c r="T454" s="15">
        <v>0</v>
      </c>
      <c r="U454" s="15">
        <v>0</v>
      </c>
      <c r="V454" s="15">
        <v>0</v>
      </c>
    </row>
    <row r="455" spans="1:22" x14ac:dyDescent="0.25">
      <c r="A455" s="9" t="s">
        <v>161</v>
      </c>
      <c r="B455" s="3" t="s">
        <v>5</v>
      </c>
      <c r="C455" s="3"/>
      <c r="D455" s="3"/>
      <c r="E455" s="3" t="s">
        <v>0</v>
      </c>
      <c r="F455" s="3" t="s">
        <v>0</v>
      </c>
      <c r="G455" s="3" t="s">
        <v>0</v>
      </c>
      <c r="H455" s="3" t="s">
        <v>1</v>
      </c>
      <c r="I455" s="3" t="s">
        <v>2</v>
      </c>
      <c r="J455" s="3" t="s">
        <v>3</v>
      </c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</row>
    <row r="456" spans="1:22" x14ac:dyDescent="0.25">
      <c r="A456" s="10" t="s">
        <v>162</v>
      </c>
      <c r="B456" s="3" t="s">
        <v>5</v>
      </c>
      <c r="C456" s="3"/>
      <c r="D456" s="3"/>
      <c r="E456" s="3" t="s">
        <v>0</v>
      </c>
      <c r="F456" s="3" t="s">
        <v>0</v>
      </c>
      <c r="G456" s="3" t="s">
        <v>0</v>
      </c>
      <c r="H456" s="3" t="s">
        <v>1</v>
      </c>
      <c r="I456" s="3" t="s">
        <v>2</v>
      </c>
      <c r="J456" s="3" t="s">
        <v>3</v>
      </c>
      <c r="K456" s="16">
        <v>272475.28192231816</v>
      </c>
      <c r="L456" s="16">
        <v>182444.40947206807</v>
      </c>
      <c r="M456" s="16">
        <v>192983.56553800136</v>
      </c>
      <c r="N456" s="16">
        <v>444929.80149543344</v>
      </c>
      <c r="O456" s="16">
        <v>192261.3545074882</v>
      </c>
      <c r="P456" s="16">
        <v>217214.64418051491</v>
      </c>
      <c r="Q456" s="16">
        <v>296942.30182240676</v>
      </c>
      <c r="R456" s="16">
        <v>208199.74774205487</v>
      </c>
      <c r="S456" s="16">
        <v>214246.95774205489</v>
      </c>
      <c r="T456" s="16">
        <v>378228.9078738658</v>
      </c>
      <c r="U456" s="16">
        <v>379091.93107874517</v>
      </c>
      <c r="V456" s="16">
        <v>0</v>
      </c>
    </row>
    <row r="457" spans="1:22" x14ac:dyDescent="0.25">
      <c r="A457" s="9" t="s">
        <v>163</v>
      </c>
      <c r="B457" s="3" t="s">
        <v>5</v>
      </c>
      <c r="C457" s="3"/>
      <c r="D457" s="3"/>
      <c r="E457" s="3" t="s">
        <v>0</v>
      </c>
      <c r="F457" s="3" t="s">
        <v>0</v>
      </c>
      <c r="G457" s="3" t="s">
        <v>0</v>
      </c>
      <c r="H457" s="3" t="s">
        <v>1</v>
      </c>
      <c r="I457" s="3" t="s">
        <v>2</v>
      </c>
      <c r="J457" s="3" t="s">
        <v>3</v>
      </c>
      <c r="K457" s="15">
        <v>272475.28192231816</v>
      </c>
      <c r="L457" s="15">
        <v>182444.40947206807</v>
      </c>
      <c r="M457" s="15">
        <v>192983.56553800136</v>
      </c>
      <c r="N457" s="15">
        <v>444929.80149543344</v>
      </c>
      <c r="O457" s="15">
        <v>192261.3545074882</v>
      </c>
      <c r="P457" s="15">
        <v>217214.64418051491</v>
      </c>
      <c r="Q457" s="15">
        <v>296942.30182240676</v>
      </c>
      <c r="R457" s="15">
        <v>208199.74774205487</v>
      </c>
      <c r="S457" s="15">
        <v>214246.95774205489</v>
      </c>
      <c r="T457" s="15">
        <v>378228.9078738658</v>
      </c>
      <c r="U457" s="15">
        <v>379091.93107874517</v>
      </c>
      <c r="V457" s="15">
        <v>0</v>
      </c>
    </row>
    <row r="458" spans="1:22" x14ac:dyDescent="0.25">
      <c r="A458" s="10" t="s">
        <v>164</v>
      </c>
      <c r="B458" s="3" t="s">
        <v>5</v>
      </c>
      <c r="C458" s="3"/>
      <c r="D458" s="3"/>
      <c r="E458" s="3" t="s">
        <v>0</v>
      </c>
      <c r="F458" s="3" t="s">
        <v>0</v>
      </c>
      <c r="G458" s="3" t="s">
        <v>0</v>
      </c>
      <c r="H458" s="3" t="s">
        <v>1</v>
      </c>
      <c r="I458" s="3" t="s">
        <v>2</v>
      </c>
      <c r="J458" s="3" t="s">
        <v>3</v>
      </c>
      <c r="K458" s="16">
        <v>7237.8086330634187</v>
      </c>
      <c r="L458" s="16">
        <v>4067.2764963561044</v>
      </c>
      <c r="M458" s="16">
        <v>3464.0214375321184</v>
      </c>
      <c r="N458" s="16">
        <v>4880.1938876014556</v>
      </c>
      <c r="O458" s="16">
        <v>5855.0736060320151</v>
      </c>
      <c r="P458" s="16">
        <v>4415.5436060320153</v>
      </c>
      <c r="Q458" s="16">
        <v>7880.1938876014556</v>
      </c>
      <c r="R458" s="16">
        <v>5588.9331511449464</v>
      </c>
      <c r="S458" s="16">
        <v>5088.9331511449464</v>
      </c>
      <c r="T458" s="16">
        <v>10158.80718974431</v>
      </c>
      <c r="U458" s="16">
        <v>9158.8107552842012</v>
      </c>
      <c r="V458" s="16">
        <v>0</v>
      </c>
    </row>
    <row r="459" spans="1:22" x14ac:dyDescent="0.25">
      <c r="A459" s="9" t="s">
        <v>165</v>
      </c>
      <c r="B459" s="3" t="s">
        <v>5</v>
      </c>
      <c r="C459" s="3"/>
      <c r="D459" s="3"/>
      <c r="E459" s="3" t="s">
        <v>0</v>
      </c>
      <c r="F459" s="3" t="s">
        <v>0</v>
      </c>
      <c r="G459" s="3" t="s">
        <v>0</v>
      </c>
      <c r="H459" s="3" t="s">
        <v>1</v>
      </c>
      <c r="I459" s="3" t="s">
        <v>2</v>
      </c>
      <c r="J459" s="3" t="s">
        <v>3</v>
      </c>
      <c r="K459" s="15">
        <v>7237.8086330634187</v>
      </c>
      <c r="L459" s="15">
        <v>4067.2764963561044</v>
      </c>
      <c r="M459" s="15">
        <v>3464.0214375321184</v>
      </c>
      <c r="N459" s="15">
        <v>4880.1938876014556</v>
      </c>
      <c r="O459" s="15">
        <v>5855.0736060320151</v>
      </c>
      <c r="P459" s="15">
        <v>4415.5436060320153</v>
      </c>
      <c r="Q459" s="15">
        <v>7880.1938876014556</v>
      </c>
      <c r="R459" s="15">
        <v>5588.9331511449464</v>
      </c>
      <c r="S459" s="15">
        <v>5088.9331511449464</v>
      </c>
      <c r="T459" s="15">
        <v>10158.80718974431</v>
      </c>
      <c r="U459" s="15">
        <v>9158.8107552842012</v>
      </c>
      <c r="V459" s="15">
        <v>0</v>
      </c>
    </row>
    <row r="460" spans="1:22" x14ac:dyDescent="0.25">
      <c r="A460" s="10" t="s">
        <v>166</v>
      </c>
      <c r="B460" s="3" t="s">
        <v>5</v>
      </c>
      <c r="C460" s="3"/>
      <c r="D460" s="3"/>
      <c r="E460" s="3" t="s">
        <v>0</v>
      </c>
      <c r="F460" s="3" t="s">
        <v>0</v>
      </c>
      <c r="G460" s="3" t="s">
        <v>0</v>
      </c>
      <c r="H460" s="3" t="s">
        <v>1</v>
      </c>
      <c r="I460" s="3" t="s">
        <v>2</v>
      </c>
      <c r="J460" s="3" t="s">
        <v>3</v>
      </c>
      <c r="K460" s="16">
        <v>1851.6410142705292</v>
      </c>
      <c r="L460" s="16">
        <v>949.55955413164224</v>
      </c>
      <c r="M460" s="16">
        <v>923.89566087406558</v>
      </c>
      <c r="N460" s="16">
        <v>1930.7852286313798</v>
      </c>
      <c r="O460" s="16">
        <v>1273.0453607392506</v>
      </c>
      <c r="P460" s="16">
        <v>1273.0453607392506</v>
      </c>
      <c r="Q460" s="16">
        <v>1930.7852286313798</v>
      </c>
      <c r="R460" s="16">
        <v>1215.1795004279525</v>
      </c>
      <c r="S460" s="16">
        <v>1215.1795004279525</v>
      </c>
      <c r="T460" s="16">
        <v>2208.7890321694827</v>
      </c>
      <c r="U460" s="16">
        <v>2208.7898074106365</v>
      </c>
      <c r="V460" s="16">
        <v>0</v>
      </c>
    </row>
    <row r="461" spans="1:22" x14ac:dyDescent="0.25">
      <c r="A461" s="9" t="s">
        <v>167</v>
      </c>
      <c r="B461" s="3" t="s">
        <v>5</v>
      </c>
      <c r="C461" s="3"/>
      <c r="D461" s="3"/>
      <c r="E461" s="3" t="s">
        <v>0</v>
      </c>
      <c r="F461" s="3" t="s">
        <v>0</v>
      </c>
      <c r="G461" s="3" t="s">
        <v>0</v>
      </c>
      <c r="H461" s="3" t="s">
        <v>1</v>
      </c>
      <c r="I461" s="3" t="s">
        <v>2</v>
      </c>
      <c r="J461" s="3" t="s">
        <v>3</v>
      </c>
      <c r="K461" s="15">
        <v>1851.6410142705292</v>
      </c>
      <c r="L461" s="15">
        <v>949.55955413164224</v>
      </c>
      <c r="M461" s="15">
        <v>923.89566087406558</v>
      </c>
      <c r="N461" s="15">
        <v>1930.7852286313798</v>
      </c>
      <c r="O461" s="15">
        <v>1273.0453607392506</v>
      </c>
      <c r="P461" s="15">
        <v>1273.0453607392506</v>
      </c>
      <c r="Q461" s="15">
        <v>1930.7852286313798</v>
      </c>
      <c r="R461" s="15">
        <v>1215.1795004279525</v>
      </c>
      <c r="S461" s="15">
        <v>1215.1795004279525</v>
      </c>
      <c r="T461" s="15">
        <v>2208.7890321694827</v>
      </c>
      <c r="U461" s="15">
        <v>2208.7898074106365</v>
      </c>
      <c r="V461" s="15">
        <v>0</v>
      </c>
    </row>
    <row r="462" spans="1:22" x14ac:dyDescent="0.25">
      <c r="A462" s="10" t="s">
        <v>168</v>
      </c>
      <c r="B462" s="3" t="s">
        <v>5</v>
      </c>
      <c r="C462" s="3"/>
      <c r="D462" s="3"/>
      <c r="E462" s="3" t="s">
        <v>0</v>
      </c>
      <c r="F462" s="3" t="s">
        <v>0</v>
      </c>
      <c r="G462" s="3" t="s">
        <v>0</v>
      </c>
      <c r="H462" s="3" t="s">
        <v>1</v>
      </c>
      <c r="I462" s="3" t="s">
        <v>2</v>
      </c>
      <c r="J462" s="3" t="s">
        <v>3</v>
      </c>
      <c r="K462" s="16">
        <v>76308.749146322632</v>
      </c>
      <c r="L462" s="16">
        <v>30685.248651324127</v>
      </c>
      <c r="M462" s="16">
        <v>27250.563714567055</v>
      </c>
      <c r="N462" s="16">
        <v>44477.803689046261</v>
      </c>
      <c r="O462" s="16">
        <v>52402.299838757885</v>
      </c>
      <c r="P462" s="16">
        <v>44648.8188995854</v>
      </c>
      <c r="Q462" s="16">
        <v>77813.013522705747</v>
      </c>
      <c r="R462" s="16">
        <v>38964.786134545269</v>
      </c>
      <c r="S462" s="16">
        <v>42529.525300885791</v>
      </c>
      <c r="T462" s="16">
        <v>95730.272031498986</v>
      </c>
      <c r="U462" s="16">
        <v>95696.456762656657</v>
      </c>
      <c r="V462" s="16">
        <v>0</v>
      </c>
    </row>
    <row r="463" spans="1:22" x14ac:dyDescent="0.25">
      <c r="A463" s="9" t="s">
        <v>169</v>
      </c>
      <c r="B463" s="3" t="s">
        <v>5</v>
      </c>
      <c r="C463" s="3"/>
      <c r="D463" s="3"/>
      <c r="E463" s="3" t="s">
        <v>0</v>
      </c>
      <c r="F463" s="3" t="s">
        <v>0</v>
      </c>
      <c r="G463" s="3" t="s">
        <v>0</v>
      </c>
      <c r="H463" s="3" t="s">
        <v>1</v>
      </c>
      <c r="I463" s="3" t="s">
        <v>2</v>
      </c>
      <c r="J463" s="3" t="s">
        <v>3</v>
      </c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</row>
    <row r="464" spans="1:22" x14ac:dyDescent="0.25">
      <c r="A464" s="10" t="s">
        <v>170</v>
      </c>
      <c r="B464" s="3" t="s">
        <v>5</v>
      </c>
      <c r="C464" s="3"/>
      <c r="D464" s="3"/>
      <c r="E464" s="3" t="s">
        <v>0</v>
      </c>
      <c r="F464" s="3" t="s">
        <v>0</v>
      </c>
      <c r="G464" s="3" t="s">
        <v>0</v>
      </c>
      <c r="H464" s="3" t="s">
        <v>1</v>
      </c>
      <c r="I464" s="3" t="s">
        <v>2</v>
      </c>
      <c r="J464" s="3" t="s">
        <v>3</v>
      </c>
      <c r="K464" s="16">
        <v>50604.888045249238</v>
      </c>
      <c r="L464" s="16">
        <v>17907.1177202986</v>
      </c>
      <c r="M464" s="16">
        <v>15012.567825582391</v>
      </c>
      <c r="N464" s="16">
        <v>23551.506953466782</v>
      </c>
      <c r="O464" s="16">
        <v>28159.819917675446</v>
      </c>
      <c r="P464" s="16">
        <v>26285.39897850297</v>
      </c>
      <c r="Q464" s="16">
        <v>51045.256787126265</v>
      </c>
      <c r="R464" s="16">
        <v>21824.240205742732</v>
      </c>
      <c r="S464" s="16">
        <v>23888.979372083253</v>
      </c>
      <c r="T464" s="16">
        <v>57668.515700065815</v>
      </c>
      <c r="U464" s="16">
        <v>57634.685668381033</v>
      </c>
      <c r="V464" s="16">
        <v>0</v>
      </c>
    </row>
    <row r="465" spans="1:22" x14ac:dyDescent="0.25">
      <c r="A465" s="9" t="s">
        <v>171</v>
      </c>
      <c r="B465" s="3" t="s">
        <v>5</v>
      </c>
      <c r="C465" s="3"/>
      <c r="D465" s="3"/>
      <c r="E465" s="3" t="s">
        <v>0</v>
      </c>
      <c r="F465" s="3" t="s">
        <v>0</v>
      </c>
      <c r="G465" s="3" t="s">
        <v>0</v>
      </c>
      <c r="H465" s="3" t="s">
        <v>1</v>
      </c>
      <c r="I465" s="3" t="s">
        <v>2</v>
      </c>
      <c r="J465" s="3" t="s">
        <v>3</v>
      </c>
      <c r="K465" s="15">
        <v>50604.888045249238</v>
      </c>
      <c r="L465" s="15">
        <v>17907.1177202986</v>
      </c>
      <c r="M465" s="15">
        <v>15012.567825582391</v>
      </c>
      <c r="N465" s="15">
        <v>23551.506953466782</v>
      </c>
      <c r="O465" s="15">
        <v>28159.819917675446</v>
      </c>
      <c r="P465" s="15">
        <v>26285.39897850297</v>
      </c>
      <c r="Q465" s="15">
        <v>51045.256787126265</v>
      </c>
      <c r="R465" s="15">
        <v>21824.240205742732</v>
      </c>
      <c r="S465" s="15">
        <v>23888.979372083253</v>
      </c>
      <c r="T465" s="15">
        <v>57668.515700065815</v>
      </c>
      <c r="U465" s="15">
        <v>57634.685668381033</v>
      </c>
      <c r="V465" s="15">
        <v>0</v>
      </c>
    </row>
    <row r="466" spans="1:22" x14ac:dyDescent="0.25">
      <c r="A466" s="10" t="s">
        <v>172</v>
      </c>
      <c r="B466" s="3" t="s">
        <v>5</v>
      </c>
      <c r="C466" s="3"/>
      <c r="D466" s="3"/>
      <c r="E466" s="3" t="s">
        <v>0</v>
      </c>
      <c r="F466" s="3" t="s">
        <v>0</v>
      </c>
      <c r="G466" s="3" t="s">
        <v>0</v>
      </c>
      <c r="H466" s="3" t="s">
        <v>1</v>
      </c>
      <c r="I466" s="3" t="s">
        <v>2</v>
      </c>
      <c r="J466" s="3" t="s">
        <v>3</v>
      </c>
      <c r="K466" s="16">
        <v>11393.007156733596</v>
      </c>
      <c r="L466" s="16">
        <v>5534.489303037486</v>
      </c>
      <c r="M466" s="16">
        <v>5248.9626176762758</v>
      </c>
      <c r="N466" s="16">
        <v>9170.4952165440372</v>
      </c>
      <c r="O466" s="16">
        <v>10774.435520963019</v>
      </c>
      <c r="P466" s="16">
        <v>8334.9055209630205</v>
      </c>
      <c r="Q466" s="16">
        <v>12341.225216544037</v>
      </c>
      <c r="R466" s="16">
        <v>8284.687079927824</v>
      </c>
      <c r="S466" s="16">
        <v>8784.687079927824</v>
      </c>
      <c r="T466" s="16">
        <v>16694.113925917587</v>
      </c>
      <c r="U466" s="16">
        <v>16694.120487180899</v>
      </c>
      <c r="V466" s="16">
        <v>0</v>
      </c>
    </row>
    <row r="467" spans="1:22" x14ac:dyDescent="0.25">
      <c r="A467" s="9" t="s">
        <v>173</v>
      </c>
      <c r="B467" s="3" t="s">
        <v>5</v>
      </c>
      <c r="C467" s="3"/>
      <c r="D467" s="3"/>
      <c r="E467" s="3" t="s">
        <v>0</v>
      </c>
      <c r="F467" s="3" t="s">
        <v>0</v>
      </c>
      <c r="G467" s="3" t="s">
        <v>0</v>
      </c>
      <c r="H467" s="3" t="s">
        <v>1</v>
      </c>
      <c r="I467" s="3" t="s">
        <v>2</v>
      </c>
      <c r="J467" s="3" t="s">
        <v>3</v>
      </c>
      <c r="K467" s="15">
        <v>0</v>
      </c>
      <c r="L467" s="15">
        <v>0</v>
      </c>
      <c r="M467" s="15">
        <v>0</v>
      </c>
      <c r="N467" s="15">
        <v>0</v>
      </c>
      <c r="O467" s="15">
        <v>0</v>
      </c>
      <c r="P467" s="15">
        <v>0</v>
      </c>
      <c r="Q467" s="15">
        <v>0</v>
      </c>
      <c r="R467" s="15">
        <v>0</v>
      </c>
      <c r="S467" s="15">
        <v>0</v>
      </c>
      <c r="T467" s="15">
        <v>0</v>
      </c>
      <c r="U467" s="15">
        <v>0</v>
      </c>
      <c r="V467" s="15">
        <v>0</v>
      </c>
    </row>
    <row r="468" spans="1:22" x14ac:dyDescent="0.25">
      <c r="A468" s="9" t="s">
        <v>174</v>
      </c>
      <c r="B468" s="3" t="s">
        <v>5</v>
      </c>
      <c r="C468" s="3"/>
      <c r="D468" s="3"/>
      <c r="E468" s="3" t="s">
        <v>0</v>
      </c>
      <c r="F468" s="3" t="s">
        <v>0</v>
      </c>
      <c r="G468" s="3" t="s">
        <v>0</v>
      </c>
      <c r="H468" s="3" t="s">
        <v>1</v>
      </c>
      <c r="I468" s="3" t="s">
        <v>2</v>
      </c>
      <c r="J468" s="3" t="s">
        <v>3</v>
      </c>
      <c r="K468" s="15">
        <v>11393.007156733596</v>
      </c>
      <c r="L468" s="15">
        <v>5534.489303037486</v>
      </c>
      <c r="M468" s="15">
        <v>5248.9626176762758</v>
      </c>
      <c r="N468" s="15">
        <v>9170.4952165440372</v>
      </c>
      <c r="O468" s="15">
        <v>10774.435520963019</v>
      </c>
      <c r="P468" s="15">
        <v>8334.9055209630205</v>
      </c>
      <c r="Q468" s="15">
        <v>12341.225216544037</v>
      </c>
      <c r="R468" s="15">
        <v>8284.687079927824</v>
      </c>
      <c r="S468" s="15">
        <v>8784.687079927824</v>
      </c>
      <c r="T468" s="15">
        <v>16694.113925917587</v>
      </c>
      <c r="U468" s="15">
        <v>16694.120487180899</v>
      </c>
      <c r="V468" s="15">
        <v>0</v>
      </c>
    </row>
    <row r="469" spans="1:22" x14ac:dyDescent="0.25">
      <c r="A469" s="9" t="s">
        <v>175</v>
      </c>
      <c r="B469" s="3" t="s">
        <v>5</v>
      </c>
      <c r="C469" s="3"/>
      <c r="D469" s="3"/>
      <c r="E469" s="3" t="s">
        <v>0</v>
      </c>
      <c r="F469" s="3" t="s">
        <v>0</v>
      </c>
      <c r="G469" s="3" t="s">
        <v>0</v>
      </c>
      <c r="H469" s="3" t="s">
        <v>1</v>
      </c>
      <c r="I469" s="3" t="s">
        <v>2</v>
      </c>
      <c r="J469" s="3" t="s">
        <v>3</v>
      </c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1:22" x14ac:dyDescent="0.25">
      <c r="A470" s="10" t="s">
        <v>176</v>
      </c>
      <c r="B470" s="3" t="s">
        <v>5</v>
      </c>
      <c r="C470" s="3"/>
      <c r="D470" s="3"/>
      <c r="E470" s="3" t="s">
        <v>0</v>
      </c>
      <c r="F470" s="3" t="s">
        <v>0</v>
      </c>
      <c r="G470" s="3" t="s">
        <v>0</v>
      </c>
      <c r="H470" s="3" t="s">
        <v>1</v>
      </c>
      <c r="I470" s="3" t="s">
        <v>2</v>
      </c>
      <c r="J470" s="3" t="s">
        <v>3</v>
      </c>
      <c r="K470" s="16">
        <v>14310.853944339804</v>
      </c>
      <c r="L470" s="16">
        <v>7243.6416279880395</v>
      </c>
      <c r="M470" s="16">
        <v>6989.0332713083881</v>
      </c>
      <c r="N470" s="16">
        <v>11755.80151903544</v>
      </c>
      <c r="O470" s="16">
        <v>13468.044400119416</v>
      </c>
      <c r="P470" s="16">
        <v>10028.514400119417</v>
      </c>
      <c r="Q470" s="16">
        <v>14426.531519035439</v>
      </c>
      <c r="R470" s="16">
        <v>8855.8588488747137</v>
      </c>
      <c r="S470" s="16">
        <v>9855.8588488747137</v>
      </c>
      <c r="T470" s="16">
        <v>21367.642405515573</v>
      </c>
      <c r="U470" s="16">
        <v>21367.650607094718</v>
      </c>
      <c r="V470" s="16">
        <v>0</v>
      </c>
    </row>
    <row r="471" spans="1:22" x14ac:dyDescent="0.25">
      <c r="A471" s="9" t="s">
        <v>177</v>
      </c>
      <c r="B471" s="3" t="s">
        <v>5</v>
      </c>
      <c r="C471" s="3"/>
      <c r="D471" s="3"/>
      <c r="E471" s="3" t="s">
        <v>0</v>
      </c>
      <c r="F471" s="3" t="s">
        <v>0</v>
      </c>
      <c r="G471" s="3" t="s">
        <v>0</v>
      </c>
      <c r="H471" s="3" t="s">
        <v>1</v>
      </c>
      <c r="I471" s="3" t="s">
        <v>2</v>
      </c>
      <c r="J471" s="3" t="s">
        <v>3</v>
      </c>
      <c r="K471" s="15">
        <v>0</v>
      </c>
      <c r="L471" s="15">
        <v>0</v>
      </c>
      <c r="M471" s="15">
        <v>0</v>
      </c>
      <c r="N471" s="15">
        <v>0</v>
      </c>
      <c r="O471" s="15">
        <v>0</v>
      </c>
      <c r="P471" s="15">
        <v>0</v>
      </c>
      <c r="Q471" s="15">
        <v>0</v>
      </c>
      <c r="R471" s="15">
        <v>0</v>
      </c>
      <c r="S471" s="15">
        <v>0</v>
      </c>
      <c r="T471" s="15">
        <v>0</v>
      </c>
      <c r="U471" s="15">
        <v>0</v>
      </c>
      <c r="V471" s="15">
        <v>0</v>
      </c>
    </row>
    <row r="472" spans="1:22" x14ac:dyDescent="0.25">
      <c r="A472" s="9" t="s">
        <v>178</v>
      </c>
      <c r="B472" s="3" t="s">
        <v>5</v>
      </c>
      <c r="C472" s="3"/>
      <c r="D472" s="3"/>
      <c r="E472" s="3" t="s">
        <v>0</v>
      </c>
      <c r="F472" s="3" t="s">
        <v>0</v>
      </c>
      <c r="G472" s="3" t="s">
        <v>0</v>
      </c>
      <c r="H472" s="3" t="s">
        <v>1</v>
      </c>
      <c r="I472" s="3" t="s">
        <v>2</v>
      </c>
      <c r="J472" s="3" t="s">
        <v>3</v>
      </c>
      <c r="K472" s="15">
        <v>14310.853944339804</v>
      </c>
      <c r="L472" s="15">
        <v>7243.6416279880395</v>
      </c>
      <c r="M472" s="15">
        <v>6989.0332713083881</v>
      </c>
      <c r="N472" s="15">
        <v>11755.80151903544</v>
      </c>
      <c r="O472" s="15">
        <v>13468.044400119416</v>
      </c>
      <c r="P472" s="15">
        <v>10028.514400119417</v>
      </c>
      <c r="Q472" s="15">
        <v>14426.531519035439</v>
      </c>
      <c r="R472" s="15">
        <v>8855.8588488747137</v>
      </c>
      <c r="S472" s="15">
        <v>9855.8588488747137</v>
      </c>
      <c r="T472" s="15">
        <v>21367.642405515573</v>
      </c>
      <c r="U472" s="15">
        <v>21367.650607094718</v>
      </c>
      <c r="V472" s="15">
        <v>0</v>
      </c>
    </row>
    <row r="473" spans="1:22" x14ac:dyDescent="0.25">
      <c r="A473" s="10" t="s">
        <v>179</v>
      </c>
      <c r="B473" s="3" t="s">
        <v>5</v>
      </c>
      <c r="C473" s="3"/>
      <c r="D473" s="3"/>
      <c r="E473" s="3" t="s">
        <v>0</v>
      </c>
      <c r="F473" s="3" t="s">
        <v>0</v>
      </c>
      <c r="G473" s="3" t="s">
        <v>0</v>
      </c>
      <c r="H473" s="3" t="s">
        <v>1</v>
      </c>
      <c r="I473" s="3" t="s">
        <v>2</v>
      </c>
      <c r="J473" s="3" t="s">
        <v>3</v>
      </c>
      <c r="K473" s="16">
        <v>0</v>
      </c>
      <c r="L473" s="16">
        <v>0</v>
      </c>
      <c r="M473" s="16">
        <v>0</v>
      </c>
      <c r="N473" s="16">
        <v>0</v>
      </c>
      <c r="O473" s="16">
        <v>0</v>
      </c>
      <c r="P473" s="16">
        <v>0</v>
      </c>
      <c r="Q473" s="16">
        <v>0</v>
      </c>
      <c r="R473" s="16">
        <v>0</v>
      </c>
      <c r="S473" s="16">
        <v>0</v>
      </c>
      <c r="T473" s="16">
        <v>0</v>
      </c>
      <c r="U473" s="16">
        <v>0</v>
      </c>
      <c r="V473" s="16">
        <v>0</v>
      </c>
    </row>
    <row r="474" spans="1:22" x14ac:dyDescent="0.25">
      <c r="A474" s="9" t="s">
        <v>180</v>
      </c>
      <c r="B474" s="3" t="s">
        <v>5</v>
      </c>
      <c r="C474" s="3"/>
      <c r="D474" s="3"/>
      <c r="E474" s="3" t="s">
        <v>0</v>
      </c>
      <c r="F474" s="3" t="s">
        <v>0</v>
      </c>
      <c r="G474" s="3" t="s">
        <v>0</v>
      </c>
      <c r="H474" s="3" t="s">
        <v>1</v>
      </c>
      <c r="I474" s="3" t="s">
        <v>2</v>
      </c>
      <c r="J474" s="3" t="s">
        <v>3</v>
      </c>
      <c r="K474" s="15">
        <v>0</v>
      </c>
      <c r="L474" s="15">
        <v>0</v>
      </c>
      <c r="M474" s="15">
        <v>0</v>
      </c>
      <c r="N474" s="15">
        <v>0</v>
      </c>
      <c r="O474" s="15">
        <v>0</v>
      </c>
      <c r="P474" s="15">
        <v>0</v>
      </c>
      <c r="Q474" s="15">
        <v>0</v>
      </c>
      <c r="R474" s="15">
        <v>0</v>
      </c>
      <c r="S474" s="15">
        <v>0</v>
      </c>
      <c r="T474" s="15">
        <v>0</v>
      </c>
      <c r="U474" s="15">
        <v>0</v>
      </c>
      <c r="V474" s="15">
        <v>0</v>
      </c>
    </row>
    <row r="475" spans="1:22" x14ac:dyDescent="0.25">
      <c r="A475" s="9" t="s">
        <v>181</v>
      </c>
      <c r="B475" s="3" t="s">
        <v>5</v>
      </c>
      <c r="C475" s="3"/>
      <c r="D475" s="3"/>
      <c r="E475" s="3" t="s">
        <v>0</v>
      </c>
      <c r="F475" s="3" t="s">
        <v>0</v>
      </c>
      <c r="G475" s="3" t="s">
        <v>0</v>
      </c>
      <c r="H475" s="3" t="s">
        <v>1</v>
      </c>
      <c r="I475" s="3" t="s">
        <v>2</v>
      </c>
      <c r="J475" s="3" t="s">
        <v>3</v>
      </c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1:22" x14ac:dyDescent="0.25">
      <c r="A476" s="9" t="s">
        <v>182</v>
      </c>
      <c r="B476" s="3" t="s">
        <v>5</v>
      </c>
      <c r="C476" s="3"/>
      <c r="D476" s="3"/>
      <c r="E476" s="3" t="s">
        <v>0</v>
      </c>
      <c r="F476" s="3" t="s">
        <v>0</v>
      </c>
      <c r="G476" s="3" t="s">
        <v>0</v>
      </c>
      <c r="H476" s="3" t="s">
        <v>1</v>
      </c>
      <c r="I476" s="3" t="s">
        <v>2</v>
      </c>
      <c r="J476" s="3" t="s">
        <v>3</v>
      </c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1:22" x14ac:dyDescent="0.25">
      <c r="A477" s="9" t="s">
        <v>183</v>
      </c>
      <c r="B477" s="3" t="s">
        <v>5</v>
      </c>
      <c r="C477" s="3"/>
      <c r="D477" s="3"/>
      <c r="E477" s="3" t="s">
        <v>0</v>
      </c>
      <c r="F477" s="3" t="s">
        <v>0</v>
      </c>
      <c r="G477" s="3" t="s">
        <v>0</v>
      </c>
      <c r="H477" s="3" t="s">
        <v>1</v>
      </c>
      <c r="I477" s="3" t="s">
        <v>2</v>
      </c>
      <c r="J477" s="3" t="s">
        <v>3</v>
      </c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1:22" x14ac:dyDescent="0.25">
      <c r="A478" s="10" t="s">
        <v>184</v>
      </c>
      <c r="B478" s="3" t="s">
        <v>5</v>
      </c>
      <c r="C478" s="3"/>
      <c r="D478" s="3"/>
      <c r="E478" s="3" t="s">
        <v>0</v>
      </c>
      <c r="F478" s="3" t="s">
        <v>0</v>
      </c>
      <c r="G478" s="3" t="s">
        <v>0</v>
      </c>
      <c r="H478" s="3" t="s">
        <v>1</v>
      </c>
      <c r="I478" s="3" t="s">
        <v>2</v>
      </c>
      <c r="J478" s="3" t="s">
        <v>3</v>
      </c>
      <c r="K478" s="16">
        <v>34284.647943445998</v>
      </c>
      <c r="L478" s="16">
        <v>17312.605658123728</v>
      </c>
      <c r="M478" s="16">
        <v>17355.834093782549</v>
      </c>
      <c r="N478" s="16">
        <v>31051.361748095595</v>
      </c>
      <c r="O478" s="16">
        <v>30036.227571497224</v>
      </c>
      <c r="P478" s="16">
        <v>27157.167571497226</v>
      </c>
      <c r="Q478" s="16">
        <v>34127.350205452633</v>
      </c>
      <c r="R478" s="16">
        <v>25620.15575607483</v>
      </c>
      <c r="S478" s="16">
        <v>26620.15575607483</v>
      </c>
      <c r="T478" s="16">
        <v>49930.555906581176</v>
      </c>
      <c r="U478" s="16">
        <v>49922.369837277874</v>
      </c>
      <c r="V478" s="16">
        <v>0</v>
      </c>
    </row>
    <row r="479" spans="1:22" x14ac:dyDescent="0.25">
      <c r="A479" s="10" t="s">
        <v>185</v>
      </c>
      <c r="B479" s="3" t="s">
        <v>5</v>
      </c>
      <c r="C479" s="3"/>
      <c r="D479" s="3"/>
      <c r="E479" s="3" t="s">
        <v>0</v>
      </c>
      <c r="F479" s="3" t="s">
        <v>0</v>
      </c>
      <c r="G479" s="3" t="s">
        <v>0</v>
      </c>
      <c r="H479" s="3" t="s">
        <v>1</v>
      </c>
      <c r="I479" s="3" t="s">
        <v>2</v>
      </c>
      <c r="J479" s="3" t="s">
        <v>3</v>
      </c>
      <c r="K479" s="16">
        <v>8012.8135726225082</v>
      </c>
      <c r="L479" s="16">
        <v>4121.9559685345512</v>
      </c>
      <c r="M479" s="16">
        <v>3711.8176481389828</v>
      </c>
      <c r="N479" s="16">
        <v>7398.045938879548</v>
      </c>
      <c r="O479" s="16">
        <v>6196.5145605478028</v>
      </c>
      <c r="P479" s="16">
        <v>5756.9845605478031</v>
      </c>
      <c r="Q479" s="16">
        <v>7398.045938879548</v>
      </c>
      <c r="R479" s="16">
        <v>5914.8540187982408</v>
      </c>
      <c r="S479" s="16">
        <v>5414.8540187982408</v>
      </c>
      <c r="T479" s="16">
        <v>10751.222086123184</v>
      </c>
      <c r="U479" s="16">
        <v>9751.2258595889562</v>
      </c>
      <c r="V479" s="16">
        <v>0</v>
      </c>
    </row>
    <row r="480" spans="1:22" x14ac:dyDescent="0.25">
      <c r="A480" s="9" t="s">
        <v>186</v>
      </c>
      <c r="B480" s="3" t="s">
        <v>5</v>
      </c>
      <c r="C480" s="3"/>
      <c r="D480" s="3"/>
      <c r="E480" s="3" t="s">
        <v>0</v>
      </c>
      <c r="F480" s="3" t="s">
        <v>0</v>
      </c>
      <c r="G480" s="3" t="s">
        <v>0</v>
      </c>
      <c r="H480" s="3" t="s">
        <v>1</v>
      </c>
      <c r="I480" s="3" t="s">
        <v>2</v>
      </c>
      <c r="J480" s="3" t="s">
        <v>3</v>
      </c>
      <c r="K480" s="15">
        <v>6248.3992818027618</v>
      </c>
      <c r="L480" s="15">
        <v>3217.128070263816</v>
      </c>
      <c r="M480" s="15">
        <v>2831.4446737291664</v>
      </c>
      <c r="N480" s="15">
        <v>6058.2157430448651</v>
      </c>
      <c r="O480" s="15">
        <v>4983.439558407058</v>
      </c>
      <c r="P480" s="15">
        <v>4543.9095584070583</v>
      </c>
      <c r="Q480" s="15">
        <v>5558.2157430448651</v>
      </c>
      <c r="R480" s="15">
        <v>4756.9189439419742</v>
      </c>
      <c r="S480" s="15">
        <v>4256.9189439419742</v>
      </c>
      <c r="T480" s="15">
        <v>8646.4842326569724</v>
      </c>
      <c r="U480" s="15">
        <v>7646.4872674014923</v>
      </c>
      <c r="V480" s="15">
        <v>0</v>
      </c>
    </row>
    <row r="481" spans="1:22" x14ac:dyDescent="0.25">
      <c r="A481" s="9" t="s">
        <v>187</v>
      </c>
      <c r="B481" s="3" t="s">
        <v>5</v>
      </c>
      <c r="C481" s="3"/>
      <c r="D481" s="3"/>
      <c r="E481" s="3" t="s">
        <v>0</v>
      </c>
      <c r="F481" s="3" t="s">
        <v>0</v>
      </c>
      <c r="G481" s="3" t="s">
        <v>0</v>
      </c>
      <c r="H481" s="3" t="s">
        <v>1</v>
      </c>
      <c r="I481" s="3" t="s">
        <v>2</v>
      </c>
      <c r="J481" s="3" t="s">
        <v>3</v>
      </c>
      <c r="K481" s="15">
        <v>1764.4142908197462</v>
      </c>
      <c r="L481" s="15">
        <v>904.82789827073543</v>
      </c>
      <c r="M481" s="15">
        <v>880.37297440981638</v>
      </c>
      <c r="N481" s="15">
        <v>1339.8301958346824</v>
      </c>
      <c r="O481" s="15">
        <v>1213.0750021407446</v>
      </c>
      <c r="P481" s="15">
        <v>1213.0750021407446</v>
      </c>
      <c r="Q481" s="15">
        <v>1839.8301958346824</v>
      </c>
      <c r="R481" s="15">
        <v>1157.9350748562667</v>
      </c>
      <c r="S481" s="15">
        <v>1157.9350748562667</v>
      </c>
      <c r="T481" s="15">
        <v>2104.7378534662103</v>
      </c>
      <c r="U481" s="15">
        <v>2104.7385921874634</v>
      </c>
      <c r="V481" s="15">
        <v>0</v>
      </c>
    </row>
    <row r="482" spans="1:22" x14ac:dyDescent="0.25">
      <c r="A482" s="9" t="s">
        <v>188</v>
      </c>
      <c r="B482" s="3" t="s">
        <v>5</v>
      </c>
      <c r="C482" s="3"/>
      <c r="D482" s="3"/>
      <c r="E482" s="3" t="s">
        <v>0</v>
      </c>
      <c r="F482" s="3" t="s">
        <v>0</v>
      </c>
      <c r="G482" s="3" t="s">
        <v>0</v>
      </c>
      <c r="H482" s="3" t="s">
        <v>1</v>
      </c>
      <c r="I482" s="3" t="s">
        <v>2</v>
      </c>
      <c r="J482" s="3" t="s">
        <v>3</v>
      </c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1:22" x14ac:dyDescent="0.25">
      <c r="A483" s="10" t="s">
        <v>189</v>
      </c>
      <c r="B483" s="3" t="s">
        <v>5</v>
      </c>
      <c r="C483" s="3"/>
      <c r="D483" s="3"/>
      <c r="E483" s="3" t="s">
        <v>0</v>
      </c>
      <c r="F483" s="3" t="s">
        <v>0</v>
      </c>
      <c r="G483" s="3" t="s">
        <v>0</v>
      </c>
      <c r="H483" s="3" t="s">
        <v>1</v>
      </c>
      <c r="I483" s="3" t="s">
        <v>2</v>
      </c>
      <c r="J483" s="3" t="s">
        <v>3</v>
      </c>
      <c r="K483" s="16">
        <v>13625.844307010513</v>
      </c>
      <c r="L483" s="16">
        <v>5365.0551599629962</v>
      </c>
      <c r="M483" s="16">
        <v>6321.8999252756157</v>
      </c>
      <c r="N483" s="16">
        <v>12087.58936743111</v>
      </c>
      <c r="O483" s="16">
        <v>12660.234223177682</v>
      </c>
      <c r="P483" s="16">
        <v>10220.704223177683</v>
      </c>
      <c r="Q483" s="16">
        <v>11758.31936743111</v>
      </c>
      <c r="R483" s="16">
        <v>9035.7672819363615</v>
      </c>
      <c r="S483" s="16">
        <v>10535.767281936362</v>
      </c>
      <c r="T483" s="16">
        <v>19758.433491976437</v>
      </c>
      <c r="U483" s="16">
        <v>20758.441858091952</v>
      </c>
      <c r="V483" s="16">
        <v>0</v>
      </c>
    </row>
    <row r="484" spans="1:22" x14ac:dyDescent="0.25">
      <c r="A484" s="9" t="s">
        <v>190</v>
      </c>
      <c r="B484" s="3" t="s">
        <v>5</v>
      </c>
      <c r="C484" s="3"/>
      <c r="D484" s="3"/>
      <c r="E484" s="3" t="s">
        <v>0</v>
      </c>
      <c r="F484" s="3" t="s">
        <v>0</v>
      </c>
      <c r="G484" s="3" t="s">
        <v>0</v>
      </c>
      <c r="H484" s="3" t="s">
        <v>1</v>
      </c>
      <c r="I484" s="3" t="s">
        <v>2</v>
      </c>
      <c r="J484" s="3" t="s">
        <v>3</v>
      </c>
      <c r="K484" s="15">
        <v>13625.844307010513</v>
      </c>
      <c r="L484" s="15">
        <v>5365.0551599629962</v>
      </c>
      <c r="M484" s="15">
        <v>6321.8999252756157</v>
      </c>
      <c r="N484" s="15">
        <v>12087.58936743111</v>
      </c>
      <c r="O484" s="15">
        <v>12660.234223177682</v>
      </c>
      <c r="P484" s="15">
        <v>10220.704223177683</v>
      </c>
      <c r="Q484" s="15">
        <v>11758.31936743111</v>
      </c>
      <c r="R484" s="15">
        <v>9035.7672819363615</v>
      </c>
      <c r="S484" s="15">
        <v>10535.767281936362</v>
      </c>
      <c r="T484" s="15">
        <v>19758.433491976437</v>
      </c>
      <c r="U484" s="15">
        <v>20758.441858091952</v>
      </c>
      <c r="V484" s="15">
        <v>0</v>
      </c>
    </row>
    <row r="485" spans="1:22" x14ac:dyDescent="0.25">
      <c r="A485" s="10" t="s">
        <v>191</v>
      </c>
      <c r="B485" s="3" t="s">
        <v>5</v>
      </c>
      <c r="C485" s="3"/>
      <c r="D485" s="3"/>
      <c r="E485" s="3" t="s">
        <v>0</v>
      </c>
      <c r="F485" s="3" t="s">
        <v>0</v>
      </c>
      <c r="G485" s="3" t="s">
        <v>0</v>
      </c>
      <c r="H485" s="3" t="s">
        <v>1</v>
      </c>
      <c r="I485" s="3" t="s">
        <v>2</v>
      </c>
      <c r="J485" s="3" t="s">
        <v>3</v>
      </c>
      <c r="K485" s="16">
        <v>5339.7560515982095</v>
      </c>
      <c r="L485" s="16">
        <v>2751.1571537156733</v>
      </c>
      <c r="M485" s="16">
        <v>2378.0676253711681</v>
      </c>
      <c r="N485" s="16">
        <v>4610.7346095779585</v>
      </c>
      <c r="O485" s="16">
        <v>4358.7266470683853</v>
      </c>
      <c r="P485" s="16">
        <v>4358.7266470683853</v>
      </c>
      <c r="Q485" s="16">
        <v>4610.7346095779585</v>
      </c>
      <c r="R485" s="16">
        <v>4160.6021535719965</v>
      </c>
      <c r="S485" s="16">
        <v>4160.6021535719965</v>
      </c>
      <c r="T485" s="16">
        <v>7562.5801791374288</v>
      </c>
      <c r="U485" s="16">
        <v>7562.582833453117</v>
      </c>
      <c r="V485" s="16">
        <v>0</v>
      </c>
    </row>
    <row r="486" spans="1:22" x14ac:dyDescent="0.25">
      <c r="A486" s="9" t="s">
        <v>192</v>
      </c>
      <c r="B486" s="3" t="s">
        <v>5</v>
      </c>
      <c r="C486" s="3"/>
      <c r="D486" s="3"/>
      <c r="E486" s="3" t="s">
        <v>0</v>
      </c>
      <c r="F486" s="3" t="s">
        <v>0</v>
      </c>
      <c r="G486" s="3" t="s">
        <v>0</v>
      </c>
      <c r="H486" s="3" t="s">
        <v>1</v>
      </c>
      <c r="I486" s="3" t="s">
        <v>2</v>
      </c>
      <c r="J486" s="3" t="s">
        <v>3</v>
      </c>
      <c r="K486" s="15">
        <v>5339.7560515982095</v>
      </c>
      <c r="L486" s="15">
        <v>2751.1571537156733</v>
      </c>
      <c r="M486" s="15">
        <v>2378.0676253711681</v>
      </c>
      <c r="N486" s="15">
        <v>4610.7346095779585</v>
      </c>
      <c r="O486" s="15">
        <v>4358.7266470683853</v>
      </c>
      <c r="P486" s="15">
        <v>4358.7266470683853</v>
      </c>
      <c r="Q486" s="15">
        <v>4610.7346095779585</v>
      </c>
      <c r="R486" s="15">
        <v>4160.6021535719965</v>
      </c>
      <c r="S486" s="15">
        <v>4160.6021535719965</v>
      </c>
      <c r="T486" s="15">
        <v>7562.5801791374288</v>
      </c>
      <c r="U486" s="15">
        <v>7562.582833453117</v>
      </c>
      <c r="V486" s="15">
        <v>0</v>
      </c>
    </row>
    <row r="487" spans="1:22" x14ac:dyDescent="0.25">
      <c r="A487" s="10" t="s">
        <v>302</v>
      </c>
      <c r="B487" s="3" t="s">
        <v>5</v>
      </c>
      <c r="C487" s="3"/>
      <c r="D487" s="3"/>
      <c r="E487" s="3" t="s">
        <v>0</v>
      </c>
      <c r="F487" s="3" t="s">
        <v>0</v>
      </c>
      <c r="G487" s="3" t="s">
        <v>0</v>
      </c>
      <c r="H487" s="3" t="s">
        <v>1</v>
      </c>
      <c r="I487" s="3" t="s">
        <v>2</v>
      </c>
      <c r="J487" s="3" t="s">
        <v>3</v>
      </c>
      <c r="K487" s="16">
        <v>0</v>
      </c>
      <c r="L487" s="16">
        <v>0</v>
      </c>
      <c r="M487" s="16">
        <v>0</v>
      </c>
      <c r="N487" s="16">
        <v>0</v>
      </c>
      <c r="O487" s="16">
        <v>0</v>
      </c>
      <c r="P487" s="16">
        <v>0</v>
      </c>
      <c r="Q487" s="16">
        <v>0</v>
      </c>
      <c r="R487" s="16">
        <v>0</v>
      </c>
      <c r="S487" s="16">
        <v>0</v>
      </c>
      <c r="T487" s="16">
        <v>0</v>
      </c>
      <c r="U487" s="16">
        <v>0</v>
      </c>
      <c r="V487" s="16">
        <v>0</v>
      </c>
    </row>
    <row r="488" spans="1:22" x14ac:dyDescent="0.25">
      <c r="A488" s="9" t="s">
        <v>194</v>
      </c>
      <c r="B488" s="3" t="s">
        <v>5</v>
      </c>
      <c r="C488" s="3"/>
      <c r="D488" s="3"/>
      <c r="E488" s="3" t="s">
        <v>0</v>
      </c>
      <c r="F488" s="3" t="s">
        <v>0</v>
      </c>
      <c r="G488" s="3" t="s">
        <v>0</v>
      </c>
      <c r="H488" s="3" t="s">
        <v>1</v>
      </c>
      <c r="I488" s="3" t="s">
        <v>2</v>
      </c>
      <c r="J488" s="3" t="s">
        <v>3</v>
      </c>
      <c r="K488" s="15">
        <v>0</v>
      </c>
      <c r="L488" s="15">
        <v>0</v>
      </c>
      <c r="M488" s="15">
        <v>0</v>
      </c>
      <c r="N488" s="15">
        <v>0</v>
      </c>
      <c r="O488" s="15">
        <v>0</v>
      </c>
      <c r="P488" s="15">
        <v>0</v>
      </c>
      <c r="Q488" s="15">
        <v>0</v>
      </c>
      <c r="R488" s="15">
        <v>0</v>
      </c>
      <c r="S488" s="15">
        <v>0</v>
      </c>
      <c r="T488" s="15">
        <v>0</v>
      </c>
      <c r="U488" s="15">
        <v>0</v>
      </c>
      <c r="V488" s="15">
        <v>0</v>
      </c>
    </row>
    <row r="489" spans="1:22" x14ac:dyDescent="0.25">
      <c r="A489" s="9" t="s">
        <v>193</v>
      </c>
      <c r="B489" s="3" t="s">
        <v>5</v>
      </c>
      <c r="C489" s="3"/>
      <c r="D489" s="3"/>
      <c r="E489" s="3" t="s">
        <v>0</v>
      </c>
      <c r="F489" s="3" t="s">
        <v>0</v>
      </c>
      <c r="G489" s="3" t="s">
        <v>0</v>
      </c>
      <c r="H489" s="3" t="s">
        <v>1</v>
      </c>
      <c r="I489" s="3" t="s">
        <v>2</v>
      </c>
      <c r="J489" s="3" t="s">
        <v>3</v>
      </c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1:22" x14ac:dyDescent="0.25">
      <c r="A490" s="10" t="s">
        <v>195</v>
      </c>
      <c r="B490" s="3" t="s">
        <v>5</v>
      </c>
      <c r="C490" s="3"/>
      <c r="D490" s="3"/>
      <c r="E490" s="3" t="s">
        <v>0</v>
      </c>
      <c r="F490" s="3" t="s">
        <v>0</v>
      </c>
      <c r="G490" s="3" t="s">
        <v>0</v>
      </c>
      <c r="H490" s="3" t="s">
        <v>1</v>
      </c>
      <c r="I490" s="3" t="s">
        <v>2</v>
      </c>
      <c r="J490" s="3" t="s">
        <v>3</v>
      </c>
      <c r="K490" s="16">
        <v>142.79717204766655</v>
      </c>
      <c r="L490" s="16">
        <v>73.22932359772787</v>
      </c>
      <c r="M490" s="16">
        <v>71.250143317818768</v>
      </c>
      <c r="N490" s="16">
        <v>148.90071474712232</v>
      </c>
      <c r="O490" s="16">
        <v>98.176307394866825</v>
      </c>
      <c r="P490" s="16">
        <v>98.176307394866825</v>
      </c>
      <c r="Q490" s="16">
        <v>148.90071474712232</v>
      </c>
      <c r="R490" s="16">
        <v>93.713735467114418</v>
      </c>
      <c r="S490" s="16">
        <v>93.713735467114418</v>
      </c>
      <c r="T490" s="16">
        <v>170.34016043761193</v>
      </c>
      <c r="U490" s="16">
        <v>170.34022022363067</v>
      </c>
      <c r="V490" s="16">
        <v>0</v>
      </c>
    </row>
    <row r="491" spans="1:22" x14ac:dyDescent="0.25">
      <c r="A491" s="9" t="s">
        <v>196</v>
      </c>
      <c r="B491" s="3" t="s">
        <v>5</v>
      </c>
      <c r="C491" s="3"/>
      <c r="D491" s="3"/>
      <c r="E491" s="3" t="s">
        <v>0</v>
      </c>
      <c r="F491" s="3" t="s">
        <v>0</v>
      </c>
      <c r="G491" s="3" t="s">
        <v>0</v>
      </c>
      <c r="H491" s="3" t="s">
        <v>1</v>
      </c>
      <c r="I491" s="3" t="s">
        <v>2</v>
      </c>
      <c r="J491" s="3" t="s">
        <v>3</v>
      </c>
      <c r="K491" s="15">
        <v>142.79717204766655</v>
      </c>
      <c r="L491" s="15">
        <v>73.22932359772787</v>
      </c>
      <c r="M491" s="15">
        <v>71.250143317818768</v>
      </c>
      <c r="N491" s="15">
        <v>148.90071474712232</v>
      </c>
      <c r="O491" s="15">
        <v>98.176307394866825</v>
      </c>
      <c r="P491" s="15">
        <v>98.176307394866825</v>
      </c>
      <c r="Q491" s="15">
        <v>148.90071474712232</v>
      </c>
      <c r="R491" s="15">
        <v>93.713735467114418</v>
      </c>
      <c r="S491" s="15">
        <v>93.713735467114418</v>
      </c>
      <c r="T491" s="15">
        <v>170.34016043761193</v>
      </c>
      <c r="U491" s="15">
        <v>170.34022022363067</v>
      </c>
      <c r="V491" s="15">
        <v>0</v>
      </c>
    </row>
    <row r="492" spans="1:22" x14ac:dyDescent="0.25">
      <c r="A492" s="9" t="s">
        <v>197</v>
      </c>
      <c r="B492" s="3" t="s">
        <v>5</v>
      </c>
      <c r="C492" s="3"/>
      <c r="D492" s="3"/>
      <c r="E492" s="3" t="s">
        <v>0</v>
      </c>
      <c r="F492" s="3" t="s">
        <v>0</v>
      </c>
      <c r="G492" s="3" t="s">
        <v>0</v>
      </c>
      <c r="H492" s="3" t="s">
        <v>1</v>
      </c>
      <c r="I492" s="3" t="s">
        <v>2</v>
      </c>
      <c r="J492" s="3" t="s">
        <v>3</v>
      </c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1:22" x14ac:dyDescent="0.25">
      <c r="A493" s="10" t="s">
        <v>198</v>
      </c>
      <c r="B493" s="3" t="s">
        <v>5</v>
      </c>
      <c r="C493" s="3"/>
      <c r="D493" s="3"/>
      <c r="E493" s="3" t="s">
        <v>0</v>
      </c>
      <c r="F493" s="3" t="s">
        <v>0</v>
      </c>
      <c r="G493" s="3" t="s">
        <v>0</v>
      </c>
      <c r="H493" s="3" t="s">
        <v>1</v>
      </c>
      <c r="I493" s="3" t="s">
        <v>2</v>
      </c>
      <c r="J493" s="3" t="s">
        <v>3</v>
      </c>
      <c r="K493" s="16">
        <v>4763.8290222541109</v>
      </c>
      <c r="L493" s="16">
        <v>2442.9893956054325</v>
      </c>
      <c r="M493" s="16">
        <v>2376.9623425307632</v>
      </c>
      <c r="N493" s="16">
        <v>3267.44813762797</v>
      </c>
      <c r="O493" s="16">
        <v>3275.2409292061329</v>
      </c>
      <c r="P493" s="16">
        <v>3275.2409292061329</v>
      </c>
      <c r="Q493" s="16">
        <v>4967.44813762797</v>
      </c>
      <c r="R493" s="16">
        <v>3126.3659244810601</v>
      </c>
      <c r="S493" s="16">
        <v>3126.3659244810601</v>
      </c>
      <c r="T493" s="16">
        <v>5682.6853663267448</v>
      </c>
      <c r="U493" s="16">
        <v>5682.6873608366295</v>
      </c>
      <c r="V493" s="16">
        <v>0</v>
      </c>
    </row>
    <row r="494" spans="1:22" x14ac:dyDescent="0.25">
      <c r="A494" s="9" t="s">
        <v>199</v>
      </c>
      <c r="B494" s="3" t="s">
        <v>5</v>
      </c>
      <c r="C494" s="3"/>
      <c r="D494" s="3"/>
      <c r="E494" s="3" t="s">
        <v>0</v>
      </c>
      <c r="F494" s="3" t="s">
        <v>0</v>
      </c>
      <c r="G494" s="3" t="s">
        <v>0</v>
      </c>
      <c r="H494" s="3" t="s">
        <v>1</v>
      </c>
      <c r="I494" s="3" t="s">
        <v>2</v>
      </c>
      <c r="J494" s="3" t="s">
        <v>3</v>
      </c>
      <c r="K494" s="15">
        <v>4763.8290222541109</v>
      </c>
      <c r="L494" s="15">
        <v>2442.9893956054325</v>
      </c>
      <c r="M494" s="15">
        <v>2376.9623425307632</v>
      </c>
      <c r="N494" s="15">
        <v>3267.44813762797</v>
      </c>
      <c r="O494" s="15">
        <v>3275.2409292061329</v>
      </c>
      <c r="P494" s="15">
        <v>3275.2409292061329</v>
      </c>
      <c r="Q494" s="15">
        <v>4967.44813762797</v>
      </c>
      <c r="R494" s="15">
        <v>3126.3659244810601</v>
      </c>
      <c r="S494" s="15">
        <v>3126.3659244810601</v>
      </c>
      <c r="T494" s="15">
        <v>5682.6853663267448</v>
      </c>
      <c r="U494" s="15">
        <v>5682.6873608366295</v>
      </c>
      <c r="V494" s="15">
        <v>0</v>
      </c>
    </row>
    <row r="495" spans="1:22" x14ac:dyDescent="0.25">
      <c r="A495" s="10" t="s">
        <v>200</v>
      </c>
      <c r="B495" s="3" t="s">
        <v>5</v>
      </c>
      <c r="C495" s="3"/>
      <c r="D495" s="3"/>
      <c r="E495" s="3" t="s">
        <v>0</v>
      </c>
      <c r="F495" s="3" t="s">
        <v>0</v>
      </c>
      <c r="G495" s="3" t="s">
        <v>0</v>
      </c>
      <c r="H495" s="3" t="s">
        <v>1</v>
      </c>
      <c r="I495" s="3" t="s">
        <v>2</v>
      </c>
      <c r="J495" s="3" t="s">
        <v>3</v>
      </c>
      <c r="K495" s="16">
        <v>2399.6078179129868</v>
      </c>
      <c r="L495" s="16">
        <v>2558.218656707345</v>
      </c>
      <c r="M495" s="16">
        <v>2495.8364091482008</v>
      </c>
      <c r="N495" s="16">
        <v>3538.642979831885</v>
      </c>
      <c r="O495" s="16">
        <v>3447.3349041023512</v>
      </c>
      <c r="P495" s="16">
        <v>3447.3349041023512</v>
      </c>
      <c r="Q495" s="16">
        <v>5243.9014371889261</v>
      </c>
      <c r="R495" s="16">
        <v>3288.8526418200586</v>
      </c>
      <c r="S495" s="16">
        <v>3288.8526418200586</v>
      </c>
      <c r="T495" s="16">
        <v>6005.2946225797659</v>
      </c>
      <c r="U495" s="16">
        <v>5997.0917050835833</v>
      </c>
      <c r="V495" s="16">
        <v>0</v>
      </c>
    </row>
    <row r="496" spans="1:22" x14ac:dyDescent="0.25">
      <c r="A496" s="9" t="s">
        <v>201</v>
      </c>
      <c r="B496" s="3" t="s">
        <v>5</v>
      </c>
      <c r="C496" s="3"/>
      <c r="D496" s="3"/>
      <c r="E496" s="3" t="s">
        <v>0</v>
      </c>
      <c r="F496" s="3" t="s">
        <v>0</v>
      </c>
      <c r="G496" s="3" t="s">
        <v>0</v>
      </c>
      <c r="H496" s="3" t="s">
        <v>1</v>
      </c>
      <c r="I496" s="3" t="s">
        <v>2</v>
      </c>
      <c r="J496" s="3" t="s">
        <v>3</v>
      </c>
      <c r="K496" s="15">
        <v>2141.5530007158386</v>
      </c>
      <c r="L496" s="15">
        <v>2442.9893956054325</v>
      </c>
      <c r="M496" s="15">
        <v>2376.9623425307632</v>
      </c>
      <c r="N496" s="15">
        <v>3267.44813762797</v>
      </c>
      <c r="O496" s="15">
        <v>3275.2409292061329</v>
      </c>
      <c r="P496" s="15">
        <v>3275.2409292061329</v>
      </c>
      <c r="Q496" s="15">
        <v>4967.44813762797</v>
      </c>
      <c r="R496" s="15">
        <v>3126.3659244810601</v>
      </c>
      <c r="S496" s="15">
        <v>3126.3659244810601</v>
      </c>
      <c r="T496" s="15">
        <v>5682.6853663267448</v>
      </c>
      <c r="U496" s="15">
        <v>5682.6873608366295</v>
      </c>
      <c r="V496" s="15">
        <v>0</v>
      </c>
    </row>
    <row r="497" spans="1:22" x14ac:dyDescent="0.25">
      <c r="A497" s="9" t="s">
        <v>202</v>
      </c>
      <c r="B497" s="3" t="s">
        <v>5</v>
      </c>
      <c r="C497" s="3"/>
      <c r="D497" s="3"/>
      <c r="E497" s="3" t="s">
        <v>0</v>
      </c>
      <c r="F497" s="3" t="s">
        <v>0</v>
      </c>
      <c r="G497" s="3" t="s">
        <v>0</v>
      </c>
      <c r="H497" s="3" t="s">
        <v>1</v>
      </c>
      <c r="I497" s="3" t="s">
        <v>2</v>
      </c>
      <c r="J497" s="3" t="s">
        <v>3</v>
      </c>
      <c r="K497" s="15">
        <v>258.05481719714817</v>
      </c>
      <c r="L497" s="15">
        <v>115.22926110191264</v>
      </c>
      <c r="M497" s="15">
        <v>118.87406661743745</v>
      </c>
      <c r="N497" s="15">
        <v>271.19484220391502</v>
      </c>
      <c r="O497" s="15">
        <v>172.09397489621847</v>
      </c>
      <c r="P497" s="15">
        <v>172.09397489621847</v>
      </c>
      <c r="Q497" s="15">
        <v>276.45329956095605</v>
      </c>
      <c r="R497" s="15">
        <v>162.48671733899837</v>
      </c>
      <c r="S497" s="15">
        <v>162.48671733899837</v>
      </c>
      <c r="T497" s="15">
        <v>322.60925625302116</v>
      </c>
      <c r="U497" s="15">
        <v>314.40434424695349</v>
      </c>
      <c r="V497" s="15">
        <v>0</v>
      </c>
    </row>
    <row r="498" spans="1:22" x14ac:dyDescent="0.25">
      <c r="A498" s="10" t="s">
        <v>203</v>
      </c>
      <c r="B498" s="3" t="s">
        <v>5</v>
      </c>
      <c r="C498" s="3"/>
      <c r="D498" s="3"/>
      <c r="E498" s="3" t="s">
        <v>0</v>
      </c>
      <c r="F498" s="3" t="s">
        <v>0</v>
      </c>
      <c r="G498" s="3" t="s">
        <v>0</v>
      </c>
      <c r="H498" s="3" t="s">
        <v>1</v>
      </c>
      <c r="I498" s="3" t="s">
        <v>2</v>
      </c>
      <c r="J498" s="3" t="s">
        <v>3</v>
      </c>
      <c r="K498" s="16">
        <v>35724.879672344687</v>
      </c>
      <c r="L498" s="16">
        <v>14641.097864110177</v>
      </c>
      <c r="M498" s="16">
        <v>17693.809211298743</v>
      </c>
      <c r="N498" s="16">
        <v>27421.958763818569</v>
      </c>
      <c r="O498" s="16">
        <v>29558.086475810713</v>
      </c>
      <c r="P498" s="16">
        <v>27666.339006224473</v>
      </c>
      <c r="Q498" s="16">
        <v>39434.148763818572</v>
      </c>
      <c r="R498" s="16">
        <v>25471.603733734657</v>
      </c>
      <c r="S498" s="16">
        <v>27471.603733734657</v>
      </c>
      <c r="T498" s="16">
        <v>55995.102137513226</v>
      </c>
      <c r="U498" s="16">
        <v>49995.12322198091</v>
      </c>
      <c r="V498" s="16">
        <v>0</v>
      </c>
    </row>
    <row r="499" spans="1:22" x14ac:dyDescent="0.25">
      <c r="A499" s="10" t="s">
        <v>204</v>
      </c>
      <c r="B499" s="3" t="s">
        <v>5</v>
      </c>
      <c r="C499" s="3"/>
      <c r="D499" s="3"/>
      <c r="E499" s="3" t="s">
        <v>0</v>
      </c>
      <c r="F499" s="3" t="s">
        <v>0</v>
      </c>
      <c r="G499" s="3" t="s">
        <v>0</v>
      </c>
      <c r="H499" s="3" t="s">
        <v>1</v>
      </c>
      <c r="I499" s="3" t="s">
        <v>2</v>
      </c>
      <c r="J499" s="3" t="s">
        <v>3</v>
      </c>
      <c r="K499" s="16">
        <v>20965.969594595495</v>
      </c>
      <c r="L499" s="16">
        <v>7667.683845584671</v>
      </c>
      <c r="M499" s="16">
        <v>9981.2136434681961</v>
      </c>
      <c r="N499" s="16">
        <v>15198.949963610796</v>
      </c>
      <c r="O499" s="16">
        <v>15781.993281356128</v>
      </c>
      <c r="P499" s="16">
        <v>16329.775811769887</v>
      </c>
      <c r="Q499" s="16">
        <v>22540.409963610793</v>
      </c>
      <c r="R499" s="16">
        <v>14821.698347672716</v>
      </c>
      <c r="S499" s="16">
        <v>16821.698347672718</v>
      </c>
      <c r="T499" s="16">
        <v>33092.981684879654</v>
      </c>
      <c r="U499" s="16">
        <v>30092.994380177006</v>
      </c>
      <c r="V499" s="16">
        <v>0</v>
      </c>
    </row>
    <row r="500" spans="1:22" x14ac:dyDescent="0.25">
      <c r="A500" s="9" t="s">
        <v>205</v>
      </c>
      <c r="B500" s="3" t="s">
        <v>5</v>
      </c>
      <c r="C500" s="3"/>
      <c r="D500" s="3"/>
      <c r="E500" s="3" t="s">
        <v>0</v>
      </c>
      <c r="F500" s="3" t="s">
        <v>0</v>
      </c>
      <c r="G500" s="3" t="s">
        <v>0</v>
      </c>
      <c r="H500" s="3" t="s">
        <v>1</v>
      </c>
      <c r="I500" s="3" t="s">
        <v>2</v>
      </c>
      <c r="J500" s="3" t="s">
        <v>3</v>
      </c>
      <c r="K500" s="15">
        <v>20965.969594595495</v>
      </c>
      <c r="L500" s="15">
        <v>7667.683845584671</v>
      </c>
      <c r="M500" s="15">
        <v>9981.2136434681961</v>
      </c>
      <c r="N500" s="15">
        <v>15198.949963610796</v>
      </c>
      <c r="O500" s="15">
        <v>15781.993281356128</v>
      </c>
      <c r="P500" s="15">
        <v>16329.775811769887</v>
      </c>
      <c r="Q500" s="15">
        <v>22540.409963610793</v>
      </c>
      <c r="R500" s="15">
        <v>14821.698347672716</v>
      </c>
      <c r="S500" s="15">
        <v>16821.698347672718</v>
      </c>
      <c r="T500" s="15">
        <v>33092.981684879654</v>
      </c>
      <c r="U500" s="15">
        <v>30092.994380177006</v>
      </c>
      <c r="V500" s="15">
        <v>0</v>
      </c>
    </row>
    <row r="501" spans="1:22" x14ac:dyDescent="0.25">
      <c r="A501" s="9" t="s">
        <v>206</v>
      </c>
      <c r="B501" s="3" t="s">
        <v>5</v>
      </c>
      <c r="C501" s="3"/>
      <c r="D501" s="3"/>
      <c r="E501" s="3" t="s">
        <v>0</v>
      </c>
      <c r="F501" s="3" t="s">
        <v>0</v>
      </c>
      <c r="G501" s="3" t="s">
        <v>0</v>
      </c>
      <c r="H501" s="3" t="s">
        <v>1</v>
      </c>
      <c r="I501" s="3" t="s">
        <v>2</v>
      </c>
      <c r="J501" s="3" t="s">
        <v>3</v>
      </c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1:22" x14ac:dyDescent="0.25">
      <c r="A502" s="9" t="s">
        <v>207</v>
      </c>
      <c r="B502" s="3" t="s">
        <v>5</v>
      </c>
      <c r="C502" s="3"/>
      <c r="D502" s="3"/>
      <c r="E502" s="3" t="s">
        <v>0</v>
      </c>
      <c r="F502" s="3" t="s">
        <v>0</v>
      </c>
      <c r="G502" s="3" t="s">
        <v>0</v>
      </c>
      <c r="H502" s="3" t="s">
        <v>1</v>
      </c>
      <c r="I502" s="3" t="s">
        <v>2</v>
      </c>
      <c r="J502" s="3" t="s">
        <v>3</v>
      </c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1:22" x14ac:dyDescent="0.25">
      <c r="A503" s="10" t="s">
        <v>208</v>
      </c>
      <c r="B503" s="3" t="s">
        <v>5</v>
      </c>
      <c r="C503" s="3"/>
      <c r="D503" s="3"/>
      <c r="E503" s="3" t="s">
        <v>0</v>
      </c>
      <c r="F503" s="3" t="s">
        <v>0</v>
      </c>
      <c r="G503" s="3" t="s">
        <v>0</v>
      </c>
      <c r="H503" s="3" t="s">
        <v>1</v>
      </c>
      <c r="I503" s="3" t="s">
        <v>2</v>
      </c>
      <c r="J503" s="3" t="s">
        <v>3</v>
      </c>
      <c r="K503" s="16">
        <v>531.57888765017117</v>
      </c>
      <c r="L503" s="16">
        <v>272.60457488934378</v>
      </c>
      <c r="M503" s="16">
        <v>265.23684878828317</v>
      </c>
      <c r="N503" s="16">
        <v>554.30002695830115</v>
      </c>
      <c r="O503" s="16">
        <v>365.47258975929702</v>
      </c>
      <c r="P503" s="16">
        <v>365.47258975929702</v>
      </c>
      <c r="Q503" s="16">
        <v>554.30002695830115</v>
      </c>
      <c r="R503" s="16">
        <v>348.86015278035143</v>
      </c>
      <c r="S503" s="16">
        <v>348.86015278035143</v>
      </c>
      <c r="T503" s="16">
        <v>634.11082803062504</v>
      </c>
      <c r="U503" s="16">
        <v>634.11105059095235</v>
      </c>
      <c r="V503" s="16">
        <v>0</v>
      </c>
    </row>
    <row r="504" spans="1:22" x14ac:dyDescent="0.25">
      <c r="A504" s="9" t="s">
        <v>209</v>
      </c>
      <c r="B504" s="3" t="s">
        <v>5</v>
      </c>
      <c r="C504" s="3"/>
      <c r="D504" s="3"/>
      <c r="E504" s="3" t="s">
        <v>0</v>
      </c>
      <c r="F504" s="3" t="s">
        <v>0</v>
      </c>
      <c r="G504" s="3" t="s">
        <v>0</v>
      </c>
      <c r="H504" s="3" t="s">
        <v>1</v>
      </c>
      <c r="I504" s="3" t="s">
        <v>2</v>
      </c>
      <c r="J504" s="3" t="s">
        <v>3</v>
      </c>
      <c r="K504" s="15">
        <v>531.57888765017117</v>
      </c>
      <c r="L504" s="15">
        <v>272.60457488934378</v>
      </c>
      <c r="M504" s="15">
        <v>265.23684878828317</v>
      </c>
      <c r="N504" s="15">
        <v>554.30002695830115</v>
      </c>
      <c r="O504" s="15">
        <v>365.47258975929702</v>
      </c>
      <c r="P504" s="15">
        <v>365.47258975929702</v>
      </c>
      <c r="Q504" s="15">
        <v>554.30002695830115</v>
      </c>
      <c r="R504" s="15">
        <v>348.86015278035143</v>
      </c>
      <c r="S504" s="15">
        <v>348.86015278035143</v>
      </c>
      <c r="T504" s="15">
        <v>634.11082803062504</v>
      </c>
      <c r="U504" s="15">
        <v>634.11105059095235</v>
      </c>
      <c r="V504" s="15">
        <v>0</v>
      </c>
    </row>
    <row r="505" spans="1:22" x14ac:dyDescent="0.25">
      <c r="A505" s="10" t="s">
        <v>210</v>
      </c>
      <c r="B505" s="3" t="s">
        <v>5</v>
      </c>
      <c r="C505" s="3"/>
      <c r="D505" s="3"/>
      <c r="E505" s="3" t="s">
        <v>0</v>
      </c>
      <c r="F505" s="3" t="s">
        <v>0</v>
      </c>
      <c r="G505" s="3" t="s">
        <v>0</v>
      </c>
      <c r="H505" s="3" t="s">
        <v>1</v>
      </c>
      <c r="I505" s="3" t="s">
        <v>2</v>
      </c>
      <c r="J505" s="3" t="s">
        <v>3</v>
      </c>
      <c r="K505" s="16">
        <v>12433.985107943061</v>
      </c>
      <c r="L505" s="16">
        <v>5781.1447283638008</v>
      </c>
      <c r="M505" s="16">
        <v>6552.5499245837273</v>
      </c>
      <c r="N505" s="16">
        <v>9798.7101619826044</v>
      </c>
      <c r="O505" s="16">
        <v>12177.654337209598</v>
      </c>
      <c r="P505" s="16">
        <v>9738.1243372095978</v>
      </c>
      <c r="Q505" s="16">
        <v>14469.440161982604</v>
      </c>
      <c r="R505" s="16">
        <v>9124.1230440378877</v>
      </c>
      <c r="S505" s="16">
        <v>9124.1230440378877</v>
      </c>
      <c r="T505" s="16">
        <v>20128.75956121488</v>
      </c>
      <c r="U505" s="16">
        <v>17128.766976990533</v>
      </c>
      <c r="V505" s="16">
        <v>0</v>
      </c>
    </row>
    <row r="506" spans="1:22" x14ac:dyDescent="0.25">
      <c r="A506" s="9" t="s">
        <v>211</v>
      </c>
      <c r="B506" s="3" t="s">
        <v>5</v>
      </c>
      <c r="C506" s="3"/>
      <c r="D506" s="3"/>
      <c r="E506" s="3" t="s">
        <v>0</v>
      </c>
      <c r="F506" s="3" t="s">
        <v>0</v>
      </c>
      <c r="G506" s="3" t="s">
        <v>0</v>
      </c>
      <c r="H506" s="3" t="s">
        <v>1</v>
      </c>
      <c r="I506" s="3" t="s">
        <v>2</v>
      </c>
      <c r="J506" s="3" t="s">
        <v>3</v>
      </c>
      <c r="K506" s="15">
        <v>12433.985107943061</v>
      </c>
      <c r="L506" s="15">
        <v>5781.1447283638008</v>
      </c>
      <c r="M506" s="15">
        <v>6552.5499245837273</v>
      </c>
      <c r="N506" s="15">
        <v>9798.7101619826044</v>
      </c>
      <c r="O506" s="15">
        <v>12177.654337209598</v>
      </c>
      <c r="P506" s="15">
        <v>9738.1243372095978</v>
      </c>
      <c r="Q506" s="15">
        <v>14469.440161982604</v>
      </c>
      <c r="R506" s="15">
        <v>9124.1230440378877</v>
      </c>
      <c r="S506" s="15">
        <v>9124.1230440378877</v>
      </c>
      <c r="T506" s="15">
        <v>20128.75956121488</v>
      </c>
      <c r="U506" s="15">
        <v>17128.766976990533</v>
      </c>
      <c r="V506" s="15">
        <v>0</v>
      </c>
    </row>
    <row r="507" spans="1:22" x14ac:dyDescent="0.25">
      <c r="A507" s="9" t="s">
        <v>212</v>
      </c>
      <c r="B507" s="3" t="s">
        <v>5</v>
      </c>
      <c r="C507" s="3"/>
      <c r="D507" s="3"/>
      <c r="E507" s="3" t="s">
        <v>0</v>
      </c>
      <c r="F507" s="3" t="s">
        <v>0</v>
      </c>
      <c r="G507" s="3" t="s">
        <v>0</v>
      </c>
      <c r="H507" s="3" t="s">
        <v>1</v>
      </c>
      <c r="I507" s="3" t="s">
        <v>2</v>
      </c>
      <c r="J507" s="3" t="s">
        <v>3</v>
      </c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1:22" x14ac:dyDescent="0.25">
      <c r="A508" s="10" t="s">
        <v>213</v>
      </c>
      <c r="B508" s="3" t="s">
        <v>5</v>
      </c>
      <c r="C508" s="3"/>
      <c r="D508" s="3"/>
      <c r="E508" s="3" t="s">
        <v>0</v>
      </c>
      <c r="F508" s="3" t="s">
        <v>0</v>
      </c>
      <c r="G508" s="3" t="s">
        <v>0</v>
      </c>
      <c r="H508" s="3" t="s">
        <v>1</v>
      </c>
      <c r="I508" s="3" t="s">
        <v>2</v>
      </c>
      <c r="J508" s="3" t="s">
        <v>3</v>
      </c>
      <c r="K508" s="16">
        <v>721.14619058718063</v>
      </c>
      <c r="L508" s="16">
        <v>369.81858250070536</v>
      </c>
      <c r="M508" s="16">
        <v>359.82343834711332</v>
      </c>
      <c r="N508" s="16">
        <v>751.96995623801217</v>
      </c>
      <c r="O508" s="16">
        <v>495.80442713593084</v>
      </c>
      <c r="P508" s="16">
        <v>495.80442713593084</v>
      </c>
      <c r="Q508" s="16">
        <v>751.96995623801217</v>
      </c>
      <c r="R508" s="16">
        <v>473.26779913572295</v>
      </c>
      <c r="S508" s="16">
        <v>473.26779913572295</v>
      </c>
      <c r="T508" s="16">
        <v>860.24223058554867</v>
      </c>
      <c r="U508" s="16">
        <v>860.24253251351433</v>
      </c>
      <c r="V508" s="16">
        <v>0</v>
      </c>
    </row>
    <row r="509" spans="1:22" x14ac:dyDescent="0.25">
      <c r="A509" s="9" t="s">
        <v>214</v>
      </c>
      <c r="B509" s="3" t="s">
        <v>5</v>
      </c>
      <c r="C509" s="3"/>
      <c r="D509" s="3"/>
      <c r="E509" s="3" t="s">
        <v>0</v>
      </c>
      <c r="F509" s="3" t="s">
        <v>0</v>
      </c>
      <c r="G509" s="3" t="s">
        <v>0</v>
      </c>
      <c r="H509" s="3" t="s">
        <v>1</v>
      </c>
      <c r="I509" s="3" t="s">
        <v>2</v>
      </c>
      <c r="J509" s="3" t="s">
        <v>3</v>
      </c>
      <c r="K509" s="15">
        <v>721.14619058718063</v>
      </c>
      <c r="L509" s="15">
        <v>369.81858250070536</v>
      </c>
      <c r="M509" s="15">
        <v>359.82343834711332</v>
      </c>
      <c r="N509" s="15">
        <v>751.96995623801217</v>
      </c>
      <c r="O509" s="15">
        <v>495.80442713593084</v>
      </c>
      <c r="P509" s="15">
        <v>495.80442713593084</v>
      </c>
      <c r="Q509" s="15">
        <v>751.96995623801217</v>
      </c>
      <c r="R509" s="15">
        <v>473.26779913572295</v>
      </c>
      <c r="S509" s="15">
        <v>473.26779913572295</v>
      </c>
      <c r="T509" s="15">
        <v>860.24223058554867</v>
      </c>
      <c r="U509" s="15">
        <v>860.24253251351433</v>
      </c>
      <c r="V509" s="15">
        <v>0</v>
      </c>
    </row>
    <row r="510" spans="1:22" x14ac:dyDescent="0.25">
      <c r="A510" s="10" t="s">
        <v>215</v>
      </c>
      <c r="B510" s="3" t="s">
        <v>5</v>
      </c>
      <c r="C510" s="3"/>
      <c r="D510" s="3"/>
      <c r="E510" s="3" t="s">
        <v>0</v>
      </c>
      <c r="F510" s="3" t="s">
        <v>0</v>
      </c>
      <c r="G510" s="3" t="s">
        <v>0</v>
      </c>
      <c r="H510" s="3" t="s">
        <v>1</v>
      </c>
      <c r="I510" s="3" t="s">
        <v>2</v>
      </c>
      <c r="J510" s="3" t="s">
        <v>3</v>
      </c>
      <c r="K510" s="16">
        <v>1072.1998915687716</v>
      </c>
      <c r="L510" s="16">
        <v>549.84613277165636</v>
      </c>
      <c r="M510" s="16">
        <v>534.98535611142086</v>
      </c>
      <c r="N510" s="16">
        <v>1118.0286550288586</v>
      </c>
      <c r="O510" s="16">
        <v>737.16184034975595</v>
      </c>
      <c r="P510" s="16">
        <v>737.16184034975595</v>
      </c>
      <c r="Q510" s="16">
        <v>1118.0286550288586</v>
      </c>
      <c r="R510" s="16">
        <v>703.65439010797672</v>
      </c>
      <c r="S510" s="16">
        <v>703.65439010797672</v>
      </c>
      <c r="T510" s="16">
        <v>1279.0078328025206</v>
      </c>
      <c r="U510" s="16">
        <v>1279.0082817089094</v>
      </c>
      <c r="V510" s="16">
        <v>0</v>
      </c>
    </row>
    <row r="511" spans="1:22" x14ac:dyDescent="0.25">
      <c r="A511" s="9" t="s">
        <v>216</v>
      </c>
      <c r="B511" s="3" t="s">
        <v>5</v>
      </c>
      <c r="C511" s="3"/>
      <c r="D511" s="3"/>
      <c r="E511" s="3" t="s">
        <v>0</v>
      </c>
      <c r="F511" s="3" t="s">
        <v>0</v>
      </c>
      <c r="G511" s="3" t="s">
        <v>0</v>
      </c>
      <c r="H511" s="3" t="s">
        <v>1</v>
      </c>
      <c r="I511" s="3" t="s">
        <v>2</v>
      </c>
      <c r="J511" s="3" t="s">
        <v>3</v>
      </c>
      <c r="K511" s="15">
        <v>1072.1998915687716</v>
      </c>
      <c r="L511" s="15">
        <v>549.84613277165636</v>
      </c>
      <c r="M511" s="15">
        <v>534.98535611142086</v>
      </c>
      <c r="N511" s="15">
        <v>1118.0286550288586</v>
      </c>
      <c r="O511" s="15">
        <v>737.16184034975595</v>
      </c>
      <c r="P511" s="15">
        <v>737.16184034975595</v>
      </c>
      <c r="Q511" s="15">
        <v>1118.0286550288586</v>
      </c>
      <c r="R511" s="15">
        <v>703.65439010797672</v>
      </c>
      <c r="S511" s="15">
        <v>703.65439010797672</v>
      </c>
      <c r="T511" s="15">
        <v>1279.0078328025206</v>
      </c>
      <c r="U511" s="15">
        <v>1279.0082817089094</v>
      </c>
      <c r="V511" s="15">
        <v>0</v>
      </c>
    </row>
    <row r="512" spans="1:22" x14ac:dyDescent="0.25">
      <c r="A512" s="10" t="s">
        <v>217</v>
      </c>
      <c r="B512" s="3" t="s">
        <v>5</v>
      </c>
      <c r="C512" s="3"/>
      <c r="D512" s="3"/>
      <c r="E512" s="3" t="s">
        <v>0</v>
      </c>
      <c r="F512" s="3" t="s">
        <v>0</v>
      </c>
      <c r="G512" s="3" t="s">
        <v>0</v>
      </c>
      <c r="H512" s="3" t="s">
        <v>1</v>
      </c>
      <c r="I512" s="3" t="s">
        <v>2</v>
      </c>
      <c r="J512" s="3" t="s">
        <v>3</v>
      </c>
      <c r="K512" s="16">
        <v>12428.408191655153</v>
      </c>
      <c r="L512" s="16">
        <v>5729.1225910074509</v>
      </c>
      <c r="M512" s="16">
        <v>5268.7054051794339</v>
      </c>
      <c r="N512" s="16">
        <v>11292.65390454362</v>
      </c>
      <c r="O512" s="16">
        <v>9423.7289968954738</v>
      </c>
      <c r="P512" s="16">
        <v>8484.1989968954731</v>
      </c>
      <c r="Q512" s="16">
        <v>14292.65390454362</v>
      </c>
      <c r="R512" s="16">
        <v>8733.2064789386732</v>
      </c>
      <c r="S512" s="16">
        <v>8995.3764789386714</v>
      </c>
      <c r="T512" s="16">
        <v>16350.579399930468</v>
      </c>
      <c r="U512" s="16">
        <v>15350.585138659633</v>
      </c>
      <c r="V512" s="16">
        <v>0</v>
      </c>
    </row>
    <row r="513" spans="1:22" x14ac:dyDescent="0.25">
      <c r="A513" s="10" t="s">
        <v>218</v>
      </c>
      <c r="B513" s="3" t="s">
        <v>5</v>
      </c>
      <c r="C513" s="3"/>
      <c r="D513" s="3"/>
      <c r="E513" s="3" t="s">
        <v>0</v>
      </c>
      <c r="F513" s="3" t="s">
        <v>0</v>
      </c>
      <c r="G513" s="3" t="s">
        <v>0</v>
      </c>
      <c r="H513" s="3" t="s">
        <v>1</v>
      </c>
      <c r="I513" s="3" t="s">
        <v>2</v>
      </c>
      <c r="J513" s="3" t="s">
        <v>3</v>
      </c>
      <c r="K513" s="16">
        <v>7492.6140512649126</v>
      </c>
      <c r="L513" s="16">
        <v>3042.3664214429173</v>
      </c>
      <c r="M513" s="16">
        <v>2953.2981885781705</v>
      </c>
      <c r="N513" s="16">
        <v>6312.8689214185879</v>
      </c>
      <c r="O513" s="16">
        <v>5151.3427733886474</v>
      </c>
      <c r="P513" s="16">
        <v>4211.8127733886467</v>
      </c>
      <c r="Q513" s="16">
        <v>7812.8689214185879</v>
      </c>
      <c r="R513" s="16">
        <v>4655.0201732272317</v>
      </c>
      <c r="S513" s="16">
        <v>4917.1901732272318</v>
      </c>
      <c r="T513" s="16">
        <v>8937.8036083483239</v>
      </c>
      <c r="U513" s="16">
        <v>7937.8067453401691</v>
      </c>
      <c r="V513" s="16">
        <v>0</v>
      </c>
    </row>
    <row r="514" spans="1:22" x14ac:dyDescent="0.25">
      <c r="A514" s="9" t="s">
        <v>219</v>
      </c>
      <c r="B514" s="3" t="s">
        <v>5</v>
      </c>
      <c r="C514" s="3"/>
      <c r="D514" s="3"/>
      <c r="E514" s="3" t="s">
        <v>0</v>
      </c>
      <c r="F514" s="3" t="s">
        <v>0</v>
      </c>
      <c r="G514" s="3" t="s">
        <v>0</v>
      </c>
      <c r="H514" s="3" t="s">
        <v>1</v>
      </c>
      <c r="I514" s="3" t="s">
        <v>2</v>
      </c>
      <c r="J514" s="3" t="s">
        <v>3</v>
      </c>
      <c r="K514" s="15">
        <v>7199.51128548415</v>
      </c>
      <c r="L514" s="15">
        <v>2892.0573013464505</v>
      </c>
      <c r="M514" s="15">
        <v>2807.0514963694668</v>
      </c>
      <c r="N514" s="15">
        <v>6007.2381397071294</v>
      </c>
      <c r="O514" s="15">
        <v>4949.8279477170836</v>
      </c>
      <c r="P514" s="15">
        <v>4010.2979477170834</v>
      </c>
      <c r="Q514" s="15">
        <v>7507.2381397071294</v>
      </c>
      <c r="R514" s="15">
        <v>4462.6651380176472</v>
      </c>
      <c r="S514" s="15">
        <v>4724.8351380176473</v>
      </c>
      <c r="T514" s="15">
        <v>8588.1666272242383</v>
      </c>
      <c r="U514" s="15">
        <v>7588.1696415004353</v>
      </c>
      <c r="V514" s="15">
        <v>0</v>
      </c>
    </row>
    <row r="515" spans="1:22" x14ac:dyDescent="0.25">
      <c r="A515" s="9" t="s">
        <v>220</v>
      </c>
      <c r="B515" s="3" t="s">
        <v>5</v>
      </c>
      <c r="C515" s="3"/>
      <c r="D515" s="3"/>
      <c r="E515" s="3" t="s">
        <v>0</v>
      </c>
      <c r="F515" s="3" t="s">
        <v>0</v>
      </c>
      <c r="G515" s="3" t="s">
        <v>0</v>
      </c>
      <c r="H515" s="3" t="s">
        <v>1</v>
      </c>
      <c r="I515" s="3" t="s">
        <v>2</v>
      </c>
      <c r="J515" s="3" t="s">
        <v>3</v>
      </c>
      <c r="K515" s="15">
        <v>293.10276578076281</v>
      </c>
      <c r="L515" s="15">
        <v>150.30912009646664</v>
      </c>
      <c r="M515" s="15">
        <v>146.24669220870382</v>
      </c>
      <c r="N515" s="15">
        <v>305.6307817114585</v>
      </c>
      <c r="O515" s="15">
        <v>201.51482567156373</v>
      </c>
      <c r="P515" s="15">
        <v>201.51482567156373</v>
      </c>
      <c r="Q515" s="15">
        <v>305.6307817114585</v>
      </c>
      <c r="R515" s="15">
        <v>192.35503520958451</v>
      </c>
      <c r="S515" s="15">
        <v>192.35503520958451</v>
      </c>
      <c r="T515" s="15">
        <v>349.63698112408656</v>
      </c>
      <c r="U515" s="15">
        <v>349.63710383973421</v>
      </c>
      <c r="V515" s="15">
        <v>0</v>
      </c>
    </row>
    <row r="516" spans="1:22" x14ac:dyDescent="0.25">
      <c r="A516" s="10" t="s">
        <v>221</v>
      </c>
      <c r="B516" s="3" t="s">
        <v>5</v>
      </c>
      <c r="C516" s="3"/>
      <c r="D516" s="3"/>
      <c r="E516" s="3" t="s">
        <v>0</v>
      </c>
      <c r="F516" s="3" t="s">
        <v>0</v>
      </c>
      <c r="G516" s="3" t="s">
        <v>0</v>
      </c>
      <c r="H516" s="3" t="s">
        <v>1</v>
      </c>
      <c r="I516" s="3" t="s">
        <v>2</v>
      </c>
      <c r="J516" s="3" t="s">
        <v>3</v>
      </c>
      <c r="K516" s="16">
        <v>1269.0277928030787</v>
      </c>
      <c r="L516" s="16">
        <v>650.78352435905663</v>
      </c>
      <c r="M516" s="16">
        <v>633.19469717041989</v>
      </c>
      <c r="N516" s="16">
        <v>1323.2695204864826</v>
      </c>
      <c r="O516" s="16">
        <v>872.48550438573147</v>
      </c>
      <c r="P516" s="16">
        <v>872.48550438573147</v>
      </c>
      <c r="Q516" s="16">
        <v>1323.2695204864826</v>
      </c>
      <c r="R516" s="16">
        <v>832.82696127529607</v>
      </c>
      <c r="S516" s="16">
        <v>832.82696127529607</v>
      </c>
      <c r="T516" s="16">
        <v>1513.8002715747571</v>
      </c>
      <c r="U516" s="16">
        <v>1513.8008028886366</v>
      </c>
      <c r="V516" s="16">
        <v>0</v>
      </c>
    </row>
    <row r="517" spans="1:22" x14ac:dyDescent="0.25">
      <c r="A517" s="9" t="s">
        <v>222</v>
      </c>
      <c r="B517" s="3" t="s">
        <v>5</v>
      </c>
      <c r="C517" s="3"/>
      <c r="D517" s="3"/>
      <c r="E517" s="3" t="s">
        <v>0</v>
      </c>
      <c r="F517" s="3" t="s">
        <v>0</v>
      </c>
      <c r="G517" s="3" t="s">
        <v>0</v>
      </c>
      <c r="H517" s="3" t="s">
        <v>1</v>
      </c>
      <c r="I517" s="3" t="s">
        <v>2</v>
      </c>
      <c r="J517" s="3" t="s">
        <v>3</v>
      </c>
      <c r="K517" s="15">
        <v>1269.0277928030787</v>
      </c>
      <c r="L517" s="15">
        <v>650.78352435905663</v>
      </c>
      <c r="M517" s="15">
        <v>633.19469717041989</v>
      </c>
      <c r="N517" s="15">
        <v>1323.2695204864826</v>
      </c>
      <c r="O517" s="15">
        <v>872.48550438573147</v>
      </c>
      <c r="P517" s="15">
        <v>872.48550438573147</v>
      </c>
      <c r="Q517" s="15">
        <v>1323.2695204864826</v>
      </c>
      <c r="R517" s="15">
        <v>832.82696127529607</v>
      </c>
      <c r="S517" s="15">
        <v>832.82696127529607</v>
      </c>
      <c r="T517" s="15">
        <v>1513.8002715747571</v>
      </c>
      <c r="U517" s="15">
        <v>1513.8008028886366</v>
      </c>
      <c r="V517" s="15">
        <v>0</v>
      </c>
    </row>
    <row r="518" spans="1:22" x14ac:dyDescent="0.25">
      <c r="A518" s="10" t="s">
        <v>223</v>
      </c>
      <c r="B518" s="3" t="s">
        <v>5</v>
      </c>
      <c r="C518" s="3"/>
      <c r="D518" s="3"/>
      <c r="E518" s="3" t="s">
        <v>0</v>
      </c>
      <c r="F518" s="3" t="s">
        <v>0</v>
      </c>
      <c r="G518" s="3" t="s">
        <v>0</v>
      </c>
      <c r="H518" s="3" t="s">
        <v>1</v>
      </c>
      <c r="I518" s="3" t="s">
        <v>2</v>
      </c>
      <c r="J518" s="3" t="s">
        <v>3</v>
      </c>
      <c r="K518" s="16">
        <v>40.199190551406161</v>
      </c>
      <c r="L518" s="16">
        <v>20.614970808196414</v>
      </c>
      <c r="M518" s="16">
        <v>20.057806796705396</v>
      </c>
      <c r="N518" s="16">
        <v>41.917414186340366</v>
      </c>
      <c r="O518" s="16">
        <v>27.637858873579631</v>
      </c>
      <c r="P518" s="16">
        <v>27.637858873579631</v>
      </c>
      <c r="Q518" s="16">
        <v>41.917414186340366</v>
      </c>
      <c r="R518" s="16">
        <v>26.381589042037074</v>
      </c>
      <c r="S518" s="16">
        <v>26.381589042037074</v>
      </c>
      <c r="T518" s="16">
        <v>47.952886389815276</v>
      </c>
      <c r="U518" s="16">
        <v>47.952903220327578</v>
      </c>
      <c r="V518" s="16">
        <v>0</v>
      </c>
    </row>
    <row r="519" spans="1:22" x14ac:dyDescent="0.25">
      <c r="A519" s="9" t="s">
        <v>224</v>
      </c>
      <c r="B519" s="3" t="s">
        <v>5</v>
      </c>
      <c r="C519" s="3"/>
      <c r="D519" s="3"/>
      <c r="E519" s="3" t="s">
        <v>0</v>
      </c>
      <c r="F519" s="3" t="s">
        <v>0</v>
      </c>
      <c r="G519" s="3" t="s">
        <v>0</v>
      </c>
      <c r="H519" s="3" t="s">
        <v>1</v>
      </c>
      <c r="I519" s="3" t="s">
        <v>2</v>
      </c>
      <c r="J519" s="3" t="s">
        <v>3</v>
      </c>
      <c r="K519" s="15">
        <v>40.199190551406161</v>
      </c>
      <c r="L519" s="15">
        <v>20.614970808196414</v>
      </c>
      <c r="M519" s="15">
        <v>20.057806796705396</v>
      </c>
      <c r="N519" s="15">
        <v>41.917414186340366</v>
      </c>
      <c r="O519" s="15">
        <v>27.637858873579631</v>
      </c>
      <c r="P519" s="15">
        <v>27.637858873579631</v>
      </c>
      <c r="Q519" s="15">
        <v>41.917414186340366</v>
      </c>
      <c r="R519" s="15">
        <v>26.381589042037074</v>
      </c>
      <c r="S519" s="15">
        <v>26.381589042037074</v>
      </c>
      <c r="T519" s="15">
        <v>47.952886389815276</v>
      </c>
      <c r="U519" s="15">
        <v>47.952903220327578</v>
      </c>
      <c r="V519" s="15">
        <v>0</v>
      </c>
    </row>
    <row r="520" spans="1:22" x14ac:dyDescent="0.25">
      <c r="A520" s="9" t="s">
        <v>225</v>
      </c>
      <c r="B520" s="3" t="s">
        <v>5</v>
      </c>
      <c r="C520" s="3"/>
      <c r="D520" s="3"/>
      <c r="E520" s="3" t="s">
        <v>0</v>
      </c>
      <c r="F520" s="3" t="s">
        <v>0</v>
      </c>
      <c r="G520" s="3" t="s">
        <v>0</v>
      </c>
      <c r="H520" s="3" t="s">
        <v>1</v>
      </c>
      <c r="I520" s="3" t="s">
        <v>2</v>
      </c>
      <c r="J520" s="3" t="s">
        <v>3</v>
      </c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</row>
    <row r="521" spans="1:22" x14ac:dyDescent="0.25">
      <c r="A521" s="10" t="s">
        <v>226</v>
      </c>
      <c r="B521" s="3" t="s">
        <v>5</v>
      </c>
      <c r="C521" s="3"/>
      <c r="D521" s="3"/>
      <c r="E521" s="3" t="s">
        <v>0</v>
      </c>
      <c r="F521" s="3" t="s">
        <v>0</v>
      </c>
      <c r="G521" s="3" t="s">
        <v>0</v>
      </c>
      <c r="H521" s="3" t="s">
        <v>1</v>
      </c>
      <c r="I521" s="3" t="s">
        <v>2</v>
      </c>
      <c r="J521" s="3" t="s">
        <v>3</v>
      </c>
      <c r="K521" s="16">
        <v>3517.3003187540626</v>
      </c>
      <c r="L521" s="16">
        <v>1959.3233948363388</v>
      </c>
      <c r="M521" s="16">
        <v>1607.634880232577</v>
      </c>
      <c r="N521" s="16">
        <v>3500.6608458802189</v>
      </c>
      <c r="O521" s="16">
        <v>3297.139420830747</v>
      </c>
      <c r="P521" s="16">
        <v>3297.139420830747</v>
      </c>
      <c r="Q521" s="16">
        <v>5000.6608458802184</v>
      </c>
      <c r="R521" s="16">
        <v>3147.2690273344188</v>
      </c>
      <c r="S521" s="16">
        <v>3147.2690273344188</v>
      </c>
      <c r="T521" s="16">
        <v>5720.6802010853553</v>
      </c>
      <c r="U521" s="16">
        <v>5720.6822089306734</v>
      </c>
      <c r="V521" s="16">
        <v>0</v>
      </c>
    </row>
    <row r="522" spans="1:22" x14ac:dyDescent="0.25">
      <c r="A522" s="9" t="s">
        <v>227</v>
      </c>
      <c r="B522" s="3" t="s">
        <v>5</v>
      </c>
      <c r="C522" s="3"/>
      <c r="D522" s="3"/>
      <c r="E522" s="3" t="s">
        <v>0</v>
      </c>
      <c r="F522" s="3" t="s">
        <v>0</v>
      </c>
      <c r="G522" s="3" t="s">
        <v>0</v>
      </c>
      <c r="H522" s="3" t="s">
        <v>1</v>
      </c>
      <c r="I522" s="3" t="s">
        <v>2</v>
      </c>
      <c r="J522" s="3" t="s">
        <v>3</v>
      </c>
      <c r="K522" s="15">
        <v>3517.3003187540626</v>
      </c>
      <c r="L522" s="15">
        <v>1959.3233948363388</v>
      </c>
      <c r="M522" s="15">
        <v>1607.634880232577</v>
      </c>
      <c r="N522" s="15">
        <v>3500.6608458802189</v>
      </c>
      <c r="O522" s="15">
        <v>3297.139420830747</v>
      </c>
      <c r="P522" s="15">
        <v>3297.139420830747</v>
      </c>
      <c r="Q522" s="15">
        <v>5000.6608458802184</v>
      </c>
      <c r="R522" s="15">
        <v>3147.2690273344188</v>
      </c>
      <c r="S522" s="15">
        <v>3147.2690273344188</v>
      </c>
      <c r="T522" s="15">
        <v>5720.6802010853553</v>
      </c>
      <c r="U522" s="15">
        <v>5720.6822089306734</v>
      </c>
      <c r="V522" s="15">
        <v>0</v>
      </c>
    </row>
    <row r="523" spans="1:22" x14ac:dyDescent="0.25">
      <c r="A523" s="9" t="s">
        <v>228</v>
      </c>
      <c r="B523" s="3" t="s">
        <v>5</v>
      </c>
      <c r="C523" s="3"/>
      <c r="D523" s="3"/>
      <c r="E523" s="3" t="s">
        <v>0</v>
      </c>
      <c r="F523" s="3" t="s">
        <v>0</v>
      </c>
      <c r="G523" s="3" t="s">
        <v>0</v>
      </c>
      <c r="H523" s="3" t="s">
        <v>1</v>
      </c>
      <c r="I523" s="3" t="s">
        <v>2</v>
      </c>
      <c r="J523" s="3" t="s">
        <v>3</v>
      </c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</row>
    <row r="524" spans="1:22" x14ac:dyDescent="0.25">
      <c r="A524" s="10" t="s">
        <v>229</v>
      </c>
      <c r="B524" s="3" t="s">
        <v>5</v>
      </c>
      <c r="C524" s="3"/>
      <c r="D524" s="3"/>
      <c r="E524" s="3" t="s">
        <v>0</v>
      </c>
      <c r="F524" s="3" t="s">
        <v>0</v>
      </c>
      <c r="G524" s="3" t="s">
        <v>0</v>
      </c>
      <c r="H524" s="3" t="s">
        <v>1</v>
      </c>
      <c r="I524" s="3" t="s">
        <v>2</v>
      </c>
      <c r="J524" s="3" t="s">
        <v>3</v>
      </c>
      <c r="K524" s="16">
        <v>0</v>
      </c>
      <c r="L524" s="16">
        <v>0</v>
      </c>
      <c r="M524" s="16">
        <v>0</v>
      </c>
      <c r="N524" s="16">
        <v>0</v>
      </c>
      <c r="O524" s="16">
        <v>0</v>
      </c>
      <c r="P524" s="16">
        <v>0</v>
      </c>
      <c r="Q524" s="16">
        <v>0</v>
      </c>
      <c r="R524" s="16">
        <v>0</v>
      </c>
      <c r="S524" s="16">
        <v>0</v>
      </c>
      <c r="T524" s="16">
        <v>0</v>
      </c>
      <c r="U524" s="16">
        <v>0</v>
      </c>
      <c r="V524" s="16">
        <v>0</v>
      </c>
    </row>
    <row r="525" spans="1:22" x14ac:dyDescent="0.25">
      <c r="A525" s="9" t="s">
        <v>230</v>
      </c>
      <c r="B525" s="3" t="s">
        <v>5</v>
      </c>
      <c r="C525" s="3"/>
      <c r="D525" s="3"/>
      <c r="E525" s="3" t="s">
        <v>0</v>
      </c>
      <c r="F525" s="3" t="s">
        <v>0</v>
      </c>
      <c r="G525" s="3" t="s">
        <v>0</v>
      </c>
      <c r="H525" s="3" t="s">
        <v>1</v>
      </c>
      <c r="I525" s="3" t="s">
        <v>2</v>
      </c>
      <c r="J525" s="3" t="s">
        <v>3</v>
      </c>
      <c r="K525" s="15">
        <v>0</v>
      </c>
      <c r="L525" s="15">
        <v>0</v>
      </c>
      <c r="M525" s="15">
        <v>0</v>
      </c>
      <c r="N525" s="15">
        <v>0</v>
      </c>
      <c r="O525" s="15">
        <v>0</v>
      </c>
      <c r="P525" s="15">
        <v>0</v>
      </c>
      <c r="Q525" s="15">
        <v>0</v>
      </c>
      <c r="R525" s="15">
        <v>0</v>
      </c>
      <c r="S525" s="15">
        <v>0</v>
      </c>
      <c r="T525" s="15">
        <v>0</v>
      </c>
      <c r="U525" s="15">
        <v>0</v>
      </c>
      <c r="V525" s="15">
        <v>0</v>
      </c>
    </row>
    <row r="526" spans="1:22" x14ac:dyDescent="0.25">
      <c r="A526" s="10" t="s">
        <v>231</v>
      </c>
      <c r="B526" s="3" t="s">
        <v>5</v>
      </c>
      <c r="C526" s="3"/>
      <c r="D526" s="3"/>
      <c r="E526" s="3" t="s">
        <v>0</v>
      </c>
      <c r="F526" s="3" t="s">
        <v>0</v>
      </c>
      <c r="G526" s="3" t="s">
        <v>0</v>
      </c>
      <c r="H526" s="3" t="s">
        <v>1</v>
      </c>
      <c r="I526" s="3" t="s">
        <v>2</v>
      </c>
      <c r="J526" s="3" t="s">
        <v>3</v>
      </c>
      <c r="K526" s="16">
        <v>109.26683828169371</v>
      </c>
      <c r="L526" s="16">
        <v>56.034279560941073</v>
      </c>
      <c r="M526" s="16">
        <v>54.519832401560663</v>
      </c>
      <c r="N526" s="16">
        <v>113.93720257199089</v>
      </c>
      <c r="O526" s="16">
        <v>75.123439416768619</v>
      </c>
      <c r="P526" s="16">
        <v>75.123439416768619</v>
      </c>
      <c r="Q526" s="16">
        <v>113.93720257199089</v>
      </c>
      <c r="R526" s="16">
        <v>71.708728059688084</v>
      </c>
      <c r="S526" s="16">
        <v>71.708728059688084</v>
      </c>
      <c r="T526" s="16">
        <v>130.34243253221661</v>
      </c>
      <c r="U526" s="16">
        <v>130.34247827982594</v>
      </c>
      <c r="V526" s="16">
        <v>0</v>
      </c>
    </row>
    <row r="527" spans="1:22" x14ac:dyDescent="0.25">
      <c r="A527" s="9" t="s">
        <v>232</v>
      </c>
      <c r="B527" s="3" t="s">
        <v>5</v>
      </c>
      <c r="C527" s="3"/>
      <c r="D527" s="3"/>
      <c r="E527" s="3" t="s">
        <v>0</v>
      </c>
      <c r="F527" s="3" t="s">
        <v>0</v>
      </c>
      <c r="G527" s="3" t="s">
        <v>0</v>
      </c>
      <c r="H527" s="3" t="s">
        <v>1</v>
      </c>
      <c r="I527" s="3" t="s">
        <v>2</v>
      </c>
      <c r="J527" s="3" t="s">
        <v>3</v>
      </c>
      <c r="K527" s="15">
        <v>109.26683828169371</v>
      </c>
      <c r="L527" s="15">
        <v>56.034279560941073</v>
      </c>
      <c r="M527" s="15">
        <v>54.519832401560663</v>
      </c>
      <c r="N527" s="15">
        <v>113.93720257199089</v>
      </c>
      <c r="O527" s="15">
        <v>75.123439416768619</v>
      </c>
      <c r="P527" s="15">
        <v>75.123439416768619</v>
      </c>
      <c r="Q527" s="15">
        <v>113.93720257199089</v>
      </c>
      <c r="R527" s="15">
        <v>71.708728059688084</v>
      </c>
      <c r="S527" s="15">
        <v>71.708728059688084</v>
      </c>
      <c r="T527" s="15">
        <v>130.34243253221661</v>
      </c>
      <c r="U527" s="15">
        <v>130.34247827982594</v>
      </c>
      <c r="V527" s="15">
        <v>0</v>
      </c>
    </row>
    <row r="528" spans="1:22" x14ac:dyDescent="0.25">
      <c r="A528" s="10" t="s">
        <v>233</v>
      </c>
      <c r="B528" s="3" t="s">
        <v>5</v>
      </c>
      <c r="C528" s="3"/>
      <c r="D528" s="3"/>
      <c r="E528" s="3" t="s">
        <v>0</v>
      </c>
      <c r="F528" s="3" t="s">
        <v>0</v>
      </c>
      <c r="G528" s="3" t="s">
        <v>0</v>
      </c>
      <c r="H528" s="3" t="s">
        <v>1</v>
      </c>
      <c r="I528" s="3" t="s">
        <v>2</v>
      </c>
      <c r="J528" s="3" t="s">
        <v>3</v>
      </c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</row>
    <row r="529" spans="1:22" x14ac:dyDescent="0.25">
      <c r="A529" s="10" t="s">
        <v>234</v>
      </c>
      <c r="B529" s="3" t="s">
        <v>5</v>
      </c>
      <c r="C529" s="3"/>
      <c r="D529" s="3"/>
      <c r="E529" s="3" t="s">
        <v>0</v>
      </c>
      <c r="F529" s="3" t="s">
        <v>0</v>
      </c>
      <c r="G529" s="3" t="s">
        <v>0</v>
      </c>
      <c r="H529" s="3" t="s">
        <v>1</v>
      </c>
      <c r="I529" s="3" t="s">
        <v>2</v>
      </c>
      <c r="J529" s="3" t="s">
        <v>3</v>
      </c>
      <c r="K529" s="16">
        <v>18756.229880594419</v>
      </c>
      <c r="L529" s="16">
        <v>10653.594536975848</v>
      </c>
      <c r="M529" s="16">
        <v>11021.483980886554</v>
      </c>
      <c r="N529" s="16">
        <v>16809.932931882006</v>
      </c>
      <c r="O529" s="16">
        <v>21528.393566109335</v>
      </c>
      <c r="P529" s="16">
        <v>16649.333566109337</v>
      </c>
      <c r="Q529" s="16">
        <v>29651.392931882005</v>
      </c>
      <c r="R529" s="16">
        <v>19049.827481001634</v>
      </c>
      <c r="S529" s="16">
        <v>18549.827481001634</v>
      </c>
      <c r="T529" s="16">
        <v>35352.69854126592</v>
      </c>
      <c r="U529" s="16">
        <v>33352.711651322461</v>
      </c>
      <c r="V529" s="16">
        <v>0</v>
      </c>
    </row>
    <row r="530" spans="1:22" x14ac:dyDescent="0.25">
      <c r="A530" s="10" t="s">
        <v>235</v>
      </c>
      <c r="B530" s="3" t="s">
        <v>5</v>
      </c>
      <c r="C530" s="3"/>
      <c r="D530" s="3"/>
      <c r="E530" s="3" t="s">
        <v>0</v>
      </c>
      <c r="F530" s="3" t="s">
        <v>0</v>
      </c>
      <c r="G530" s="3" t="s">
        <v>0</v>
      </c>
      <c r="H530" s="3" t="s">
        <v>1</v>
      </c>
      <c r="I530" s="3" t="s">
        <v>2</v>
      </c>
      <c r="J530" s="3" t="s">
        <v>3</v>
      </c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</row>
    <row r="531" spans="1:22" x14ac:dyDescent="0.25">
      <c r="A531" s="10" t="s">
        <v>236</v>
      </c>
      <c r="B531" s="3" t="s">
        <v>5</v>
      </c>
      <c r="C531" s="3"/>
      <c r="D531" s="3"/>
      <c r="E531" s="3" t="s">
        <v>0</v>
      </c>
      <c r="F531" s="3" t="s">
        <v>0</v>
      </c>
      <c r="G531" s="3" t="s">
        <v>0</v>
      </c>
      <c r="H531" s="3" t="s">
        <v>1</v>
      </c>
      <c r="I531" s="3" t="s">
        <v>2</v>
      </c>
      <c r="J531" s="3" t="s">
        <v>3</v>
      </c>
      <c r="K531" s="16">
        <v>8522.0193962763733</v>
      </c>
      <c r="L531" s="16">
        <v>5787.8288850083973</v>
      </c>
      <c r="M531" s="16">
        <v>5314.3741600006015</v>
      </c>
      <c r="N531" s="16">
        <v>7262.2790508570542</v>
      </c>
      <c r="O531" s="16">
        <v>10175.611602522453</v>
      </c>
      <c r="P531" s="16">
        <v>7736.0816025224531</v>
      </c>
      <c r="Q531" s="16">
        <v>15433.009050857054</v>
      </c>
      <c r="R531" s="16">
        <v>9213.0825067550686</v>
      </c>
      <c r="S531" s="16">
        <v>8713.0825067550686</v>
      </c>
      <c r="T531" s="16">
        <v>16655.128400308189</v>
      </c>
      <c r="U531" s="16">
        <v>15655.134596908185</v>
      </c>
      <c r="V531" s="16">
        <v>0</v>
      </c>
    </row>
    <row r="532" spans="1:22" x14ac:dyDescent="0.25">
      <c r="A532" s="9" t="s">
        <v>237</v>
      </c>
      <c r="B532" s="3" t="s">
        <v>5</v>
      </c>
      <c r="C532" s="3"/>
      <c r="D532" s="3"/>
      <c r="E532" s="3" t="s">
        <v>0</v>
      </c>
      <c r="F532" s="3" t="s">
        <v>0</v>
      </c>
      <c r="G532" s="3" t="s">
        <v>0</v>
      </c>
      <c r="H532" s="3" t="s">
        <v>1</v>
      </c>
      <c r="I532" s="3" t="s">
        <v>2</v>
      </c>
      <c r="J532" s="3" t="s">
        <v>3</v>
      </c>
      <c r="K532" s="15">
        <v>8522.0193962763733</v>
      </c>
      <c r="L532" s="15">
        <v>5787.8288850083973</v>
      </c>
      <c r="M532" s="15">
        <v>5314.3741600006015</v>
      </c>
      <c r="N532" s="15">
        <v>7262.2790508570542</v>
      </c>
      <c r="O532" s="15">
        <v>10175.611602522453</v>
      </c>
      <c r="P532" s="15">
        <v>7736.0816025224531</v>
      </c>
      <c r="Q532" s="15">
        <v>15433.009050857054</v>
      </c>
      <c r="R532" s="15">
        <v>9213.0825067550686</v>
      </c>
      <c r="S532" s="15">
        <v>8713.0825067550686</v>
      </c>
      <c r="T532" s="15">
        <v>16655.128400308189</v>
      </c>
      <c r="U532" s="15">
        <v>15655.134596908185</v>
      </c>
      <c r="V532" s="15">
        <v>0</v>
      </c>
    </row>
    <row r="533" spans="1:22" x14ac:dyDescent="0.25">
      <c r="A533" s="10" t="s">
        <v>238</v>
      </c>
      <c r="B533" s="3" t="s">
        <v>5</v>
      </c>
      <c r="C533" s="3"/>
      <c r="D533" s="3"/>
      <c r="E533" s="3" t="s">
        <v>0</v>
      </c>
      <c r="F533" s="3" t="s">
        <v>0</v>
      </c>
      <c r="G533" s="3" t="s">
        <v>0</v>
      </c>
      <c r="H533" s="3" t="s">
        <v>1</v>
      </c>
      <c r="I533" s="3" t="s">
        <v>2</v>
      </c>
      <c r="J533" s="3" t="s">
        <v>3</v>
      </c>
      <c r="K533" s="16">
        <v>10234.210484318046</v>
      </c>
      <c r="L533" s="16">
        <v>4865.765651967452</v>
      </c>
      <c r="M533" s="16">
        <v>5707.109820885953</v>
      </c>
      <c r="N533" s="16">
        <v>9547.6538810249513</v>
      </c>
      <c r="O533" s="16">
        <v>11352.781963586884</v>
      </c>
      <c r="P533" s="16">
        <v>8913.251963586883</v>
      </c>
      <c r="Q533" s="16">
        <v>14218.383881024951</v>
      </c>
      <c r="R533" s="16">
        <v>9836.7449742465651</v>
      </c>
      <c r="S533" s="16">
        <v>9836.7449742465651</v>
      </c>
      <c r="T533" s="16">
        <v>18697.57014095773</v>
      </c>
      <c r="U533" s="16">
        <v>17697.57705441428</v>
      </c>
      <c r="V533" s="16">
        <v>0</v>
      </c>
    </row>
    <row r="534" spans="1:22" x14ac:dyDescent="0.25">
      <c r="A534" s="9" t="s">
        <v>239</v>
      </c>
      <c r="B534" s="3" t="s">
        <v>5</v>
      </c>
      <c r="C534" s="3"/>
      <c r="D534" s="3"/>
      <c r="E534" s="3" t="s">
        <v>0</v>
      </c>
      <c r="F534" s="3" t="s">
        <v>0</v>
      </c>
      <c r="G534" s="3" t="s">
        <v>0</v>
      </c>
      <c r="H534" s="3" t="s">
        <v>1</v>
      </c>
      <c r="I534" s="3" t="s">
        <v>2</v>
      </c>
      <c r="J534" s="3" t="s">
        <v>3</v>
      </c>
      <c r="K534" s="15">
        <v>10234.210484318046</v>
      </c>
      <c r="L534" s="15">
        <v>4865.765651967452</v>
      </c>
      <c r="M534" s="15">
        <v>5707.109820885953</v>
      </c>
      <c r="N534" s="15">
        <v>9547.6538810249513</v>
      </c>
      <c r="O534" s="15">
        <v>11352.781963586884</v>
      </c>
      <c r="P534" s="15">
        <v>8913.251963586883</v>
      </c>
      <c r="Q534" s="15">
        <v>14218.383881024951</v>
      </c>
      <c r="R534" s="15">
        <v>9836.7449742465651</v>
      </c>
      <c r="S534" s="15">
        <v>9836.7449742465651</v>
      </c>
      <c r="T534" s="15">
        <v>18697.57014095773</v>
      </c>
      <c r="U534" s="15">
        <v>17697.57705441428</v>
      </c>
      <c r="V534" s="15">
        <v>0</v>
      </c>
    </row>
    <row r="535" spans="1:22" x14ac:dyDescent="0.25">
      <c r="A535" s="9" t="s">
        <v>240</v>
      </c>
      <c r="B535" s="3" t="s">
        <v>5</v>
      </c>
      <c r="C535" s="3"/>
      <c r="D535" s="3"/>
      <c r="E535" s="3" t="s">
        <v>0</v>
      </c>
      <c r="F535" s="3" t="s">
        <v>0</v>
      </c>
      <c r="G535" s="3" t="s">
        <v>0</v>
      </c>
      <c r="H535" s="3" t="s">
        <v>1</v>
      </c>
      <c r="I535" s="3" t="s">
        <v>2</v>
      </c>
      <c r="J535" s="3" t="s">
        <v>3</v>
      </c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</row>
    <row r="536" spans="1:22" x14ac:dyDescent="0.25">
      <c r="A536" s="9" t="s">
        <v>241</v>
      </c>
      <c r="B536" s="3" t="s">
        <v>5</v>
      </c>
      <c r="C536" s="3"/>
      <c r="D536" s="3"/>
      <c r="E536" s="3" t="s">
        <v>0</v>
      </c>
      <c r="F536" s="3" t="s">
        <v>0</v>
      </c>
      <c r="G536" s="3" t="s">
        <v>0</v>
      </c>
      <c r="H536" s="3" t="s">
        <v>1</v>
      </c>
      <c r="I536" s="3" t="s">
        <v>2</v>
      </c>
      <c r="J536" s="3" t="s">
        <v>3</v>
      </c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</row>
    <row r="537" spans="1:22" x14ac:dyDescent="0.25">
      <c r="A537" s="9" t="s">
        <v>242</v>
      </c>
      <c r="B537" s="3" t="s">
        <v>5</v>
      </c>
      <c r="C537" s="3"/>
      <c r="D537" s="3"/>
      <c r="E537" s="3" t="s">
        <v>0</v>
      </c>
      <c r="F537" s="3" t="s">
        <v>0</v>
      </c>
      <c r="G537" s="3" t="s">
        <v>0</v>
      </c>
      <c r="H537" s="3" t="s">
        <v>1</v>
      </c>
      <c r="I537" s="3" t="s">
        <v>2</v>
      </c>
      <c r="J537" s="3" t="s">
        <v>3</v>
      </c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</row>
    <row r="538" spans="1:22" x14ac:dyDescent="0.25">
      <c r="A538" s="10" t="s">
        <v>243</v>
      </c>
      <c r="B538" s="3" t="s">
        <v>5</v>
      </c>
      <c r="C538" s="3"/>
      <c r="D538" s="3"/>
      <c r="E538" s="3" t="s">
        <v>0</v>
      </c>
      <c r="F538" s="3" t="s">
        <v>0</v>
      </c>
      <c r="G538" s="3" t="s">
        <v>0</v>
      </c>
      <c r="H538" s="3" t="s">
        <v>1</v>
      </c>
      <c r="I538" s="3" t="s">
        <v>2</v>
      </c>
      <c r="J538" s="3" t="s">
        <v>3</v>
      </c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</row>
    <row r="539" spans="1:22" x14ac:dyDescent="0.25">
      <c r="A539" s="9" t="s">
        <v>244</v>
      </c>
      <c r="B539" s="3" t="s">
        <v>5</v>
      </c>
      <c r="C539" s="3"/>
      <c r="D539" s="3"/>
      <c r="E539" s="3" t="s">
        <v>0</v>
      </c>
      <c r="F539" s="3" t="s">
        <v>0</v>
      </c>
      <c r="G539" s="3" t="s">
        <v>0</v>
      </c>
      <c r="H539" s="3" t="s">
        <v>1</v>
      </c>
      <c r="I539" s="3" t="s">
        <v>2</v>
      </c>
      <c r="J539" s="3" t="s">
        <v>3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U539" s="15">
        <v>0</v>
      </c>
      <c r="V539" s="15">
        <v>0</v>
      </c>
    </row>
    <row r="540" spans="1:22" x14ac:dyDescent="0.25">
      <c r="A540" s="10" t="s">
        <v>245</v>
      </c>
      <c r="B540" s="3" t="s">
        <v>5</v>
      </c>
      <c r="C540" s="3"/>
      <c r="D540" s="3"/>
      <c r="E540" s="3" t="s">
        <v>0</v>
      </c>
      <c r="F540" s="3" t="s">
        <v>0</v>
      </c>
      <c r="G540" s="3" t="s">
        <v>0</v>
      </c>
      <c r="H540" s="3" t="s">
        <v>1</v>
      </c>
      <c r="I540" s="3" t="s">
        <v>2</v>
      </c>
      <c r="J540" s="3" t="s">
        <v>3</v>
      </c>
      <c r="K540" s="16">
        <v>128438.65326865031</v>
      </c>
      <c r="L540" s="16">
        <v>40531.318847125891</v>
      </c>
      <c r="M540" s="16">
        <v>38870.5329504084</v>
      </c>
      <c r="N540" s="16">
        <v>90520.709575540444</v>
      </c>
      <c r="O540" s="16">
        <v>79227.334950938763</v>
      </c>
      <c r="P540" s="16">
        <v>79353.555072593823</v>
      </c>
      <c r="Q540" s="16">
        <v>144637.73957554044</v>
      </c>
      <c r="R540" s="16">
        <v>62733.346301157246</v>
      </c>
      <c r="S540" s="16">
        <v>64733.346301157246</v>
      </c>
      <c r="T540" s="16">
        <v>163208.74336707819</v>
      </c>
      <c r="U540" s="16">
        <v>167208.80289408655</v>
      </c>
      <c r="V540" s="16">
        <v>0</v>
      </c>
    </row>
    <row r="541" spans="1:22" x14ac:dyDescent="0.25">
      <c r="A541" s="10" t="s">
        <v>246</v>
      </c>
      <c r="B541" s="3" t="s">
        <v>5</v>
      </c>
      <c r="C541" s="3"/>
      <c r="D541" s="3"/>
      <c r="E541" s="3" t="s">
        <v>0</v>
      </c>
      <c r="F541" s="3" t="s">
        <v>0</v>
      </c>
      <c r="G541" s="3" t="s">
        <v>0</v>
      </c>
      <c r="H541" s="3" t="s">
        <v>1</v>
      </c>
      <c r="I541" s="3" t="s">
        <v>2</v>
      </c>
      <c r="J541" s="3" t="s">
        <v>3</v>
      </c>
      <c r="K541" s="16">
        <v>37659.233738297218</v>
      </c>
      <c r="L541" s="16">
        <v>12114.089380354169</v>
      </c>
      <c r="M541" s="16">
        <v>12473.032119338033</v>
      </c>
      <c r="N541" s="16">
        <v>24308.134928120329</v>
      </c>
      <c r="O541" s="16">
        <v>28846.488124422438</v>
      </c>
      <c r="P541" s="16">
        <v>26329.3606548362</v>
      </c>
      <c r="Q541" s="16">
        <v>48754.42492812033</v>
      </c>
      <c r="R541" s="16">
        <v>21341.35098982312</v>
      </c>
      <c r="S541" s="16">
        <v>23341.35098982312</v>
      </c>
      <c r="T541" s="16">
        <v>55149.011215253238</v>
      </c>
      <c r="U541" s="16">
        <v>57149.031209916648</v>
      </c>
      <c r="V541" s="16">
        <v>0</v>
      </c>
    </row>
    <row r="542" spans="1:22" x14ac:dyDescent="0.25">
      <c r="A542" s="9" t="s">
        <v>247</v>
      </c>
      <c r="B542" s="3" t="s">
        <v>5</v>
      </c>
      <c r="C542" s="3"/>
      <c r="D542" s="3"/>
      <c r="E542" s="3" t="s">
        <v>0</v>
      </c>
      <c r="F542" s="3" t="s">
        <v>0</v>
      </c>
      <c r="G542" s="3" t="s">
        <v>0</v>
      </c>
      <c r="H542" s="3" t="s">
        <v>1</v>
      </c>
      <c r="I542" s="3" t="s">
        <v>2</v>
      </c>
      <c r="J542" s="3" t="s">
        <v>3</v>
      </c>
      <c r="K542" s="15">
        <v>0</v>
      </c>
      <c r="L542" s="15">
        <v>0</v>
      </c>
      <c r="M542" s="15">
        <v>0</v>
      </c>
      <c r="N542" s="15">
        <v>0</v>
      </c>
      <c r="O542" s="15">
        <v>0</v>
      </c>
      <c r="P542" s="15">
        <v>0</v>
      </c>
      <c r="Q542" s="15">
        <v>0</v>
      </c>
      <c r="R542" s="15">
        <v>0</v>
      </c>
      <c r="S542" s="15">
        <v>0</v>
      </c>
      <c r="T542" s="15">
        <v>0</v>
      </c>
      <c r="U542" s="15">
        <v>0</v>
      </c>
      <c r="V542" s="15">
        <v>0</v>
      </c>
    </row>
    <row r="543" spans="1:22" x14ac:dyDescent="0.25">
      <c r="A543" s="9" t="s">
        <v>248</v>
      </c>
      <c r="B543" s="3" t="s">
        <v>5</v>
      </c>
      <c r="C543" s="3"/>
      <c r="D543" s="3"/>
      <c r="E543" s="3" t="s">
        <v>0</v>
      </c>
      <c r="F543" s="3" t="s">
        <v>0</v>
      </c>
      <c r="G543" s="3" t="s">
        <v>0</v>
      </c>
      <c r="H543" s="3" t="s">
        <v>1</v>
      </c>
      <c r="I543" s="3" t="s">
        <v>2</v>
      </c>
      <c r="J543" s="3" t="s">
        <v>3</v>
      </c>
      <c r="K543" s="15">
        <v>37659.233738297218</v>
      </c>
      <c r="L543" s="15">
        <v>12114.089380354169</v>
      </c>
      <c r="M543" s="15">
        <v>12473.032119338033</v>
      </c>
      <c r="N543" s="15">
        <v>24308.134928120329</v>
      </c>
      <c r="O543" s="15">
        <v>28846.488124422438</v>
      </c>
      <c r="P543" s="15">
        <v>26329.3606548362</v>
      </c>
      <c r="Q543" s="15">
        <v>48754.42492812033</v>
      </c>
      <c r="R543" s="15">
        <v>21341.35098982312</v>
      </c>
      <c r="S543" s="15">
        <v>23341.35098982312</v>
      </c>
      <c r="T543" s="15">
        <v>55149.011215253238</v>
      </c>
      <c r="U543" s="15">
        <v>57149.031209916648</v>
      </c>
      <c r="V543" s="15">
        <v>0</v>
      </c>
    </row>
    <row r="544" spans="1:22" x14ac:dyDescent="0.25">
      <c r="A544" s="9" t="s">
        <v>249</v>
      </c>
      <c r="B544" s="3" t="s">
        <v>5</v>
      </c>
      <c r="C544" s="3"/>
      <c r="D544" s="3"/>
      <c r="E544" s="3" t="s">
        <v>0</v>
      </c>
      <c r="F544" s="3" t="s">
        <v>0</v>
      </c>
      <c r="G544" s="3" t="s">
        <v>0</v>
      </c>
      <c r="H544" s="3" t="s">
        <v>1</v>
      </c>
      <c r="I544" s="3" t="s">
        <v>2</v>
      </c>
      <c r="J544" s="3" t="s">
        <v>3</v>
      </c>
      <c r="K544" s="15">
        <v>0</v>
      </c>
      <c r="L544" s="15">
        <v>0</v>
      </c>
      <c r="M544" s="15">
        <v>0</v>
      </c>
      <c r="N544" s="15">
        <v>0</v>
      </c>
      <c r="O544" s="15">
        <v>0</v>
      </c>
      <c r="P544" s="15">
        <v>0</v>
      </c>
      <c r="Q544" s="15">
        <v>0</v>
      </c>
      <c r="R544" s="15">
        <v>0</v>
      </c>
      <c r="S544" s="15">
        <v>0</v>
      </c>
      <c r="T544" s="15">
        <v>0</v>
      </c>
      <c r="U544" s="15">
        <v>0</v>
      </c>
      <c r="V544" s="15">
        <v>0</v>
      </c>
    </row>
    <row r="545" spans="1:22" x14ac:dyDescent="0.25">
      <c r="A545" s="10" t="s">
        <v>250</v>
      </c>
      <c r="B545" s="3" t="s">
        <v>5</v>
      </c>
      <c r="C545" s="3"/>
      <c r="D545" s="3"/>
      <c r="E545" s="3" t="s">
        <v>0</v>
      </c>
      <c r="F545" s="3" t="s">
        <v>0</v>
      </c>
      <c r="G545" s="3" t="s">
        <v>0</v>
      </c>
      <c r="H545" s="3" t="s">
        <v>1</v>
      </c>
      <c r="I545" s="3" t="s">
        <v>2</v>
      </c>
      <c r="J545" s="3" t="s">
        <v>3</v>
      </c>
      <c r="K545" s="16">
        <v>49403.578767913175</v>
      </c>
      <c r="L545" s="16">
        <v>14488.629718372065</v>
      </c>
      <c r="M545" s="16">
        <v>12358.239622221798</v>
      </c>
      <c r="N545" s="16">
        <v>37273.840586595041</v>
      </c>
      <c r="O545" s="16">
        <v>24295.981588305694</v>
      </c>
      <c r="P545" s="16">
        <v>26391.546649133219</v>
      </c>
      <c r="Q545" s="16">
        <v>50273.850586595036</v>
      </c>
      <c r="R545" s="16">
        <v>21686.738543077889</v>
      </c>
      <c r="S545" s="16">
        <v>20686.738543077889</v>
      </c>
      <c r="T545" s="16">
        <v>56883.196674552564</v>
      </c>
      <c r="U545" s="16">
        <v>57883.21789396814</v>
      </c>
      <c r="V545" s="16">
        <v>0</v>
      </c>
    </row>
    <row r="546" spans="1:22" x14ac:dyDescent="0.25">
      <c r="A546" s="9" t="s">
        <v>251</v>
      </c>
      <c r="B546" s="3" t="s">
        <v>5</v>
      </c>
      <c r="C546" s="3"/>
      <c r="D546" s="3"/>
      <c r="E546" s="3" t="s">
        <v>0</v>
      </c>
      <c r="F546" s="3" t="s">
        <v>0</v>
      </c>
      <c r="G546" s="3" t="s">
        <v>0</v>
      </c>
      <c r="H546" s="3" t="s">
        <v>1</v>
      </c>
      <c r="I546" s="3" t="s">
        <v>2</v>
      </c>
      <c r="J546" s="3" t="s">
        <v>3</v>
      </c>
      <c r="K546" s="15">
        <v>0</v>
      </c>
      <c r="L546" s="15">
        <v>0</v>
      </c>
      <c r="M546" s="15">
        <v>0</v>
      </c>
      <c r="N546" s="15">
        <v>0</v>
      </c>
      <c r="O546" s="15">
        <v>0</v>
      </c>
      <c r="P546" s="15">
        <v>0</v>
      </c>
      <c r="Q546" s="15">
        <v>0</v>
      </c>
      <c r="R546" s="15">
        <v>0</v>
      </c>
      <c r="S546" s="15">
        <v>0</v>
      </c>
      <c r="T546" s="15">
        <v>0</v>
      </c>
      <c r="U546" s="15">
        <v>0</v>
      </c>
      <c r="V546" s="15">
        <v>0</v>
      </c>
    </row>
    <row r="547" spans="1:22" x14ac:dyDescent="0.25">
      <c r="A547" s="9" t="s">
        <v>252</v>
      </c>
      <c r="B547" s="3" t="s">
        <v>5</v>
      </c>
      <c r="C547" s="3"/>
      <c r="D547" s="3"/>
      <c r="E547" s="3" t="s">
        <v>0</v>
      </c>
      <c r="F547" s="3" t="s">
        <v>0</v>
      </c>
      <c r="G547" s="3" t="s">
        <v>0</v>
      </c>
      <c r="H547" s="3" t="s">
        <v>1</v>
      </c>
      <c r="I547" s="3" t="s">
        <v>2</v>
      </c>
      <c r="J547" s="3" t="s">
        <v>3</v>
      </c>
      <c r="K547" s="15">
        <v>49403.578767913175</v>
      </c>
      <c r="L547" s="15">
        <v>14488.629718372065</v>
      </c>
      <c r="M547" s="15">
        <v>12358.239622221798</v>
      </c>
      <c r="N547" s="15">
        <v>37273.840586595041</v>
      </c>
      <c r="O547" s="15">
        <v>24295.981588305694</v>
      </c>
      <c r="P547" s="15">
        <v>26391.546649133219</v>
      </c>
      <c r="Q547" s="15">
        <v>50273.850586595036</v>
      </c>
      <c r="R547" s="15">
        <v>21686.738543077889</v>
      </c>
      <c r="S547" s="15">
        <v>20686.738543077889</v>
      </c>
      <c r="T547" s="15">
        <v>56883.196674552564</v>
      </c>
      <c r="U547" s="15">
        <v>57883.21789396814</v>
      </c>
      <c r="V547" s="15">
        <v>0</v>
      </c>
    </row>
    <row r="548" spans="1:22" x14ac:dyDescent="0.25">
      <c r="A548" s="9" t="s">
        <v>253</v>
      </c>
      <c r="B548" s="3" t="s">
        <v>5</v>
      </c>
      <c r="C548" s="3"/>
      <c r="D548" s="3"/>
      <c r="E548" s="3" t="s">
        <v>0</v>
      </c>
      <c r="F548" s="3" t="s">
        <v>0</v>
      </c>
      <c r="G548" s="3" t="s">
        <v>0</v>
      </c>
      <c r="H548" s="3" t="s">
        <v>1</v>
      </c>
      <c r="I548" s="3" t="s">
        <v>2</v>
      </c>
      <c r="J548" s="3" t="s">
        <v>3</v>
      </c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</row>
    <row r="549" spans="1:22" x14ac:dyDescent="0.25">
      <c r="A549" s="10" t="s">
        <v>254</v>
      </c>
      <c r="B549" s="3" t="s">
        <v>5</v>
      </c>
      <c r="C549" s="3"/>
      <c r="D549" s="3"/>
      <c r="E549" s="3" t="s">
        <v>0</v>
      </c>
      <c r="F549" s="3" t="s">
        <v>0</v>
      </c>
      <c r="G549" s="3" t="s">
        <v>0</v>
      </c>
      <c r="H549" s="3" t="s">
        <v>1</v>
      </c>
      <c r="I549" s="3" t="s">
        <v>2</v>
      </c>
      <c r="J549" s="3" t="s">
        <v>3</v>
      </c>
      <c r="K549" s="16">
        <v>41375.840762439911</v>
      </c>
      <c r="L549" s="16">
        <v>13928.599748399651</v>
      </c>
      <c r="M549" s="16">
        <v>14039.261208848568</v>
      </c>
      <c r="N549" s="16">
        <v>28938.734060825082</v>
      </c>
      <c r="O549" s="16">
        <v>26084.865238210634</v>
      </c>
      <c r="P549" s="16">
        <v>26632.6477686244</v>
      </c>
      <c r="Q549" s="16">
        <v>45609.464060825077</v>
      </c>
      <c r="R549" s="16">
        <v>19705.256768256237</v>
      </c>
      <c r="S549" s="16">
        <v>20705.256768256237</v>
      </c>
      <c r="T549" s="16">
        <v>51176.535477272366</v>
      </c>
      <c r="U549" s="16">
        <v>52176.553790201746</v>
      </c>
      <c r="V549" s="16">
        <v>0</v>
      </c>
    </row>
    <row r="550" spans="1:22" x14ac:dyDescent="0.25">
      <c r="A550" s="9" t="s">
        <v>255</v>
      </c>
      <c r="B550" s="3" t="s">
        <v>5</v>
      </c>
      <c r="C550" s="3"/>
      <c r="D550" s="3"/>
      <c r="E550" s="3" t="s">
        <v>0</v>
      </c>
      <c r="F550" s="3" t="s">
        <v>0</v>
      </c>
      <c r="G550" s="3" t="s">
        <v>0</v>
      </c>
      <c r="H550" s="3" t="s">
        <v>1</v>
      </c>
      <c r="I550" s="3" t="s">
        <v>2</v>
      </c>
      <c r="J550" s="3" t="s">
        <v>3</v>
      </c>
      <c r="K550" s="15">
        <v>3531.6275890564175</v>
      </c>
      <c r="L550" s="15">
        <v>1811.0911850505518</v>
      </c>
      <c r="M550" s="15">
        <v>1762.1425428609841</v>
      </c>
      <c r="N550" s="15">
        <v>3682.5790363384863</v>
      </c>
      <c r="O550" s="15">
        <v>2428.0743856163858</v>
      </c>
      <c r="P550" s="15">
        <v>2428.0743856163858</v>
      </c>
      <c r="Q550" s="15">
        <v>3682.5790363384863</v>
      </c>
      <c r="R550" s="15">
        <v>2317.7070589235418</v>
      </c>
      <c r="S550" s="15">
        <v>2317.7070589235418</v>
      </c>
      <c r="T550" s="15">
        <v>4212.8145921892374</v>
      </c>
      <c r="U550" s="15">
        <v>4212.8160708036257</v>
      </c>
      <c r="V550" s="15">
        <v>0</v>
      </c>
    </row>
    <row r="551" spans="1:22" x14ac:dyDescent="0.25">
      <c r="A551" s="9" t="s">
        <v>256</v>
      </c>
      <c r="B551" s="3" t="s">
        <v>5</v>
      </c>
      <c r="C551" s="3"/>
      <c r="D551" s="3"/>
      <c r="E551" s="3" t="s">
        <v>0</v>
      </c>
      <c r="F551" s="3" t="s">
        <v>0</v>
      </c>
      <c r="G551" s="3" t="s">
        <v>0</v>
      </c>
      <c r="H551" s="3" t="s">
        <v>1</v>
      </c>
      <c r="I551" s="3" t="s">
        <v>2</v>
      </c>
      <c r="J551" s="3" t="s">
        <v>3</v>
      </c>
      <c r="K551" s="15">
        <v>37844.213173383498</v>
      </c>
      <c r="L551" s="15">
        <v>12117.5085633491</v>
      </c>
      <c r="M551" s="15">
        <v>12277.118665987584</v>
      </c>
      <c r="N551" s="15">
        <v>25256.155024486594</v>
      </c>
      <c r="O551" s="15">
        <v>23656.790852594248</v>
      </c>
      <c r="P551" s="15">
        <v>24204.573383008013</v>
      </c>
      <c r="Q551" s="15">
        <v>41926.88502448659</v>
      </c>
      <c r="R551" s="15">
        <v>17387.549709332696</v>
      </c>
      <c r="S551" s="15">
        <v>18387.549709332696</v>
      </c>
      <c r="T551" s="15">
        <v>46963.72088508313</v>
      </c>
      <c r="U551" s="15">
        <v>47963.737719398123</v>
      </c>
      <c r="V551" s="15">
        <v>0</v>
      </c>
    </row>
    <row r="552" spans="1:22" x14ac:dyDescent="0.25">
      <c r="A552" s="9" t="s">
        <v>257</v>
      </c>
      <c r="B552" s="3" t="s">
        <v>5</v>
      </c>
      <c r="C552" s="3"/>
      <c r="D552" s="3"/>
      <c r="E552" s="3" t="s">
        <v>0</v>
      </c>
      <c r="F552" s="3" t="s">
        <v>0</v>
      </c>
      <c r="G552" s="3" t="s">
        <v>0</v>
      </c>
      <c r="H552" s="3" t="s">
        <v>1</v>
      </c>
      <c r="I552" s="3" t="s">
        <v>2</v>
      </c>
      <c r="J552" s="3" t="s">
        <v>3</v>
      </c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</row>
    <row r="553" spans="1:22" x14ac:dyDescent="0.25">
      <c r="A553" s="9" t="s">
        <v>258</v>
      </c>
      <c r="B553" s="3" t="s">
        <v>5</v>
      </c>
      <c r="C553" s="3"/>
      <c r="D553" s="3"/>
      <c r="E553" s="3" t="s">
        <v>0</v>
      </c>
      <c r="F553" s="3" t="s">
        <v>0</v>
      </c>
      <c r="G553" s="3" t="s">
        <v>0</v>
      </c>
      <c r="H553" s="3" t="s">
        <v>1</v>
      </c>
      <c r="I553" s="3" t="s">
        <v>2</v>
      </c>
      <c r="J553" s="3" t="s">
        <v>3</v>
      </c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</row>
    <row r="554" spans="1:22" x14ac:dyDescent="0.25">
      <c r="A554" s="10" t="s">
        <v>259</v>
      </c>
      <c r="B554" s="3" t="s">
        <v>5</v>
      </c>
      <c r="C554" s="3"/>
      <c r="D554" s="3"/>
      <c r="E554" s="3" t="s">
        <v>0</v>
      </c>
      <c r="F554" s="3" t="s">
        <v>0</v>
      </c>
      <c r="G554" s="3" t="s">
        <v>0</v>
      </c>
      <c r="H554" s="3" t="s">
        <v>1</v>
      </c>
      <c r="I554" s="3" t="s">
        <v>2</v>
      </c>
      <c r="J554" s="3" t="s">
        <v>3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  <c r="V554" s="16">
        <v>0</v>
      </c>
    </row>
    <row r="555" spans="1:22" x14ac:dyDescent="0.25">
      <c r="A555" s="9" t="s">
        <v>260</v>
      </c>
      <c r="B555" s="3" t="s">
        <v>5</v>
      </c>
      <c r="C555" s="3"/>
      <c r="D555" s="3"/>
      <c r="E555" s="3" t="s">
        <v>0</v>
      </c>
      <c r="F555" s="3" t="s">
        <v>0</v>
      </c>
      <c r="G555" s="3" t="s">
        <v>0</v>
      </c>
      <c r="H555" s="3" t="s">
        <v>1</v>
      </c>
      <c r="I555" s="3" t="s">
        <v>2</v>
      </c>
      <c r="J555" s="3" t="s">
        <v>3</v>
      </c>
      <c r="K555" s="15">
        <v>0</v>
      </c>
      <c r="L555" s="15">
        <v>0</v>
      </c>
      <c r="M555" s="15">
        <v>0</v>
      </c>
      <c r="N555" s="15">
        <v>0</v>
      </c>
      <c r="O555" s="15">
        <v>0</v>
      </c>
      <c r="P555" s="15">
        <v>0</v>
      </c>
      <c r="Q555" s="15">
        <v>0</v>
      </c>
      <c r="R555" s="15">
        <v>0</v>
      </c>
      <c r="S555" s="15">
        <v>0</v>
      </c>
      <c r="T555" s="15">
        <v>0</v>
      </c>
      <c r="U555" s="15">
        <v>0</v>
      </c>
      <c r="V555" s="15">
        <v>0</v>
      </c>
    </row>
    <row r="556" spans="1:22" x14ac:dyDescent="0.25">
      <c r="A556" s="10" t="s">
        <v>261</v>
      </c>
      <c r="B556" s="3" t="s">
        <v>5</v>
      </c>
      <c r="C556" s="3"/>
      <c r="D556" s="3"/>
      <c r="E556" s="3" t="s">
        <v>0</v>
      </c>
      <c r="F556" s="3" t="s">
        <v>0</v>
      </c>
      <c r="G556" s="3" t="s">
        <v>0</v>
      </c>
      <c r="H556" s="3" t="s">
        <v>1</v>
      </c>
      <c r="I556" s="3" t="s">
        <v>2</v>
      </c>
      <c r="J556" s="3" t="s">
        <v>3</v>
      </c>
      <c r="K556" s="16">
        <v>0</v>
      </c>
      <c r="L556" s="16">
        <v>0</v>
      </c>
      <c r="M556" s="16">
        <v>0</v>
      </c>
      <c r="N556" s="16">
        <v>0</v>
      </c>
      <c r="O556" s="16">
        <v>0</v>
      </c>
      <c r="P556" s="16">
        <v>0</v>
      </c>
      <c r="Q556" s="16">
        <v>0</v>
      </c>
      <c r="R556" s="16">
        <v>0</v>
      </c>
      <c r="S556" s="16">
        <v>0</v>
      </c>
      <c r="T556" s="16">
        <v>0</v>
      </c>
      <c r="U556" s="16">
        <v>0</v>
      </c>
      <c r="V556" s="16">
        <v>0</v>
      </c>
    </row>
    <row r="557" spans="1:22" x14ac:dyDescent="0.25">
      <c r="A557" s="9" t="s">
        <v>262</v>
      </c>
      <c r="B557" s="3" t="s">
        <v>5</v>
      </c>
      <c r="C557" s="3"/>
      <c r="D557" s="3"/>
      <c r="E557" s="3" t="s">
        <v>0</v>
      </c>
      <c r="F557" s="3" t="s">
        <v>0</v>
      </c>
      <c r="G557" s="3" t="s">
        <v>0</v>
      </c>
      <c r="H557" s="3" t="s">
        <v>1</v>
      </c>
      <c r="I557" s="3" t="s">
        <v>2</v>
      </c>
      <c r="J557" s="3" t="s">
        <v>3</v>
      </c>
      <c r="K557" s="15">
        <v>0</v>
      </c>
      <c r="L557" s="15">
        <v>0</v>
      </c>
      <c r="M557" s="15">
        <v>0</v>
      </c>
      <c r="N557" s="15">
        <v>0</v>
      </c>
      <c r="O557" s="15">
        <v>0</v>
      </c>
      <c r="P557" s="15">
        <v>0</v>
      </c>
      <c r="Q557" s="15">
        <v>0</v>
      </c>
      <c r="R557" s="15">
        <v>0</v>
      </c>
      <c r="S557" s="15">
        <v>0</v>
      </c>
      <c r="T557" s="15">
        <v>0</v>
      </c>
      <c r="U557" s="15">
        <v>0</v>
      </c>
      <c r="V557" s="15">
        <v>0</v>
      </c>
    </row>
    <row r="558" spans="1:22" x14ac:dyDescent="0.25">
      <c r="A558" s="10" t="s">
        <v>263</v>
      </c>
      <c r="B558" s="3" t="s">
        <v>5</v>
      </c>
      <c r="C558" s="3"/>
      <c r="D558" s="3"/>
      <c r="E558" s="3" t="s">
        <v>0</v>
      </c>
      <c r="F558" s="3" t="s">
        <v>0</v>
      </c>
      <c r="G558" s="3" t="s">
        <v>0</v>
      </c>
      <c r="H558" s="3" t="s">
        <v>1</v>
      </c>
      <c r="I558" s="3" t="s">
        <v>2</v>
      </c>
      <c r="J558" s="3" t="s">
        <v>3</v>
      </c>
      <c r="K558" s="16">
        <v>14572.864677582114</v>
      </c>
      <c r="L558" s="16">
        <v>5026.7239349061365</v>
      </c>
      <c r="M558" s="16">
        <v>5838.7044098524311</v>
      </c>
      <c r="N558" s="16">
        <v>13528.770341023461</v>
      </c>
      <c r="O558" s="16">
        <v>10898.091662053881</v>
      </c>
      <c r="P558" s="16">
        <v>9959.0616620538804</v>
      </c>
      <c r="Q558" s="16">
        <v>16528.770341023461</v>
      </c>
      <c r="R558" s="16">
        <v>9902.7224715876982</v>
      </c>
      <c r="S558" s="16">
        <v>10402.722471587698</v>
      </c>
      <c r="T558" s="16">
        <v>18908.662705266106</v>
      </c>
      <c r="U558" s="16">
        <v>18908.669341831788</v>
      </c>
      <c r="V558" s="16">
        <v>0</v>
      </c>
    </row>
    <row r="559" spans="1:22" x14ac:dyDescent="0.25">
      <c r="A559" s="10" t="s">
        <v>264</v>
      </c>
      <c r="B559" s="3" t="s">
        <v>5</v>
      </c>
      <c r="C559" s="3"/>
      <c r="D559" s="3"/>
      <c r="E559" s="3" t="s">
        <v>0</v>
      </c>
      <c r="F559" s="3" t="s">
        <v>0</v>
      </c>
      <c r="G559" s="3" t="s">
        <v>0</v>
      </c>
      <c r="H559" s="3" t="s">
        <v>1</v>
      </c>
      <c r="I559" s="3" t="s">
        <v>2</v>
      </c>
      <c r="J559" s="3" t="s">
        <v>3</v>
      </c>
      <c r="K559" s="16">
        <v>6443.7757893412663</v>
      </c>
      <c r="L559" s="16">
        <v>2504.5006123185822</v>
      </c>
      <c r="M559" s="16">
        <v>2429.9693620498247</v>
      </c>
      <c r="N559" s="16">
        <v>5719.2004361461422</v>
      </c>
      <c r="O559" s="16">
        <v>4430.2425853839341</v>
      </c>
      <c r="P559" s="16">
        <v>4430.2425853839341</v>
      </c>
      <c r="Q559" s="16">
        <v>6719.2004361461422</v>
      </c>
      <c r="R559" s="16">
        <v>4228.8673583125874</v>
      </c>
      <c r="S559" s="16">
        <v>4228.8673583125874</v>
      </c>
      <c r="T559" s="16">
        <v>7686.6634404636116</v>
      </c>
      <c r="U559" s="16">
        <v>7686.6661383300652</v>
      </c>
      <c r="V559" s="16">
        <v>0</v>
      </c>
    </row>
    <row r="560" spans="1:22" x14ac:dyDescent="0.25">
      <c r="A560" s="9" t="s">
        <v>265</v>
      </c>
      <c r="B560" s="3" t="s">
        <v>5</v>
      </c>
      <c r="C560" s="3"/>
      <c r="D560" s="3"/>
      <c r="E560" s="3" t="s">
        <v>0</v>
      </c>
      <c r="F560" s="3" t="s">
        <v>0</v>
      </c>
      <c r="G560" s="3" t="s">
        <v>0</v>
      </c>
      <c r="H560" s="3" t="s">
        <v>1</v>
      </c>
      <c r="I560" s="3" t="s">
        <v>2</v>
      </c>
      <c r="J560" s="3" t="s">
        <v>3</v>
      </c>
      <c r="K560" s="15">
        <v>6443.7757893412663</v>
      </c>
      <c r="L560" s="15">
        <v>2504.5006123185822</v>
      </c>
      <c r="M560" s="15">
        <v>2429.9693620498247</v>
      </c>
      <c r="N560" s="15">
        <v>5719.2004361461422</v>
      </c>
      <c r="O560" s="15">
        <v>4430.2425853839341</v>
      </c>
      <c r="P560" s="15">
        <v>4430.2425853839341</v>
      </c>
      <c r="Q560" s="15">
        <v>6719.2004361461422</v>
      </c>
      <c r="R560" s="15">
        <v>4228.8673583125874</v>
      </c>
      <c r="S560" s="15">
        <v>4228.8673583125874</v>
      </c>
      <c r="T560" s="15">
        <v>7686.6634404636116</v>
      </c>
      <c r="U560" s="15">
        <v>7686.6661383300652</v>
      </c>
      <c r="V560" s="15">
        <v>0</v>
      </c>
    </row>
    <row r="561" spans="1:22" x14ac:dyDescent="0.25">
      <c r="A561" s="10" t="s">
        <v>266</v>
      </c>
      <c r="B561" s="3" t="s">
        <v>5</v>
      </c>
      <c r="C561" s="3"/>
      <c r="D561" s="3"/>
      <c r="E561" s="3" t="s">
        <v>0</v>
      </c>
      <c r="F561" s="3" t="s">
        <v>0</v>
      </c>
      <c r="G561" s="3" t="s">
        <v>0</v>
      </c>
      <c r="H561" s="3" t="s">
        <v>1</v>
      </c>
      <c r="I561" s="3" t="s">
        <v>2</v>
      </c>
      <c r="J561" s="3" t="s">
        <v>3</v>
      </c>
      <c r="K561" s="16">
        <v>8129.088888240849</v>
      </c>
      <c r="L561" s="16">
        <v>2522.2233225875543</v>
      </c>
      <c r="M561" s="16">
        <v>3408.7350478026065</v>
      </c>
      <c r="N561" s="16">
        <v>7809.5699048773185</v>
      </c>
      <c r="O561" s="16">
        <v>6467.849076669946</v>
      </c>
      <c r="P561" s="16">
        <v>5528.8190766699463</v>
      </c>
      <c r="Q561" s="16">
        <v>9809.5699048773185</v>
      </c>
      <c r="R561" s="16">
        <v>5673.8551132751109</v>
      </c>
      <c r="S561" s="16">
        <v>6173.8551132751109</v>
      </c>
      <c r="T561" s="16">
        <v>11221.999264802493</v>
      </c>
      <c r="U561" s="16">
        <v>11222.003203501721</v>
      </c>
      <c r="V561" s="16">
        <v>0</v>
      </c>
    </row>
    <row r="562" spans="1:22" x14ac:dyDescent="0.25">
      <c r="A562" s="9" t="s">
        <v>267</v>
      </c>
      <c r="B562" s="3" t="s">
        <v>5</v>
      </c>
      <c r="C562" s="3"/>
      <c r="D562" s="3"/>
      <c r="E562" s="3" t="s">
        <v>0</v>
      </c>
      <c r="F562" s="3" t="s">
        <v>0</v>
      </c>
      <c r="G562" s="3" t="s">
        <v>0</v>
      </c>
      <c r="H562" s="3" t="s">
        <v>1</v>
      </c>
      <c r="I562" s="3" t="s">
        <v>2</v>
      </c>
      <c r="J562" s="3" t="s">
        <v>3</v>
      </c>
      <c r="K562" s="15">
        <v>8129.088888240849</v>
      </c>
      <c r="L562" s="15">
        <v>2522.2233225875543</v>
      </c>
      <c r="M562" s="15">
        <v>3408.7350478026065</v>
      </c>
      <c r="N562" s="15">
        <v>7809.5699048773185</v>
      </c>
      <c r="O562" s="15">
        <v>6467.849076669946</v>
      </c>
      <c r="P562" s="15">
        <v>5528.8190766699463</v>
      </c>
      <c r="Q562" s="15">
        <v>9809.5699048773185</v>
      </c>
      <c r="R562" s="15">
        <v>5673.8551132751109</v>
      </c>
      <c r="S562" s="15">
        <v>6173.8551132751109</v>
      </c>
      <c r="T562" s="15">
        <v>11221.999264802493</v>
      </c>
      <c r="U562" s="15">
        <v>11222.003203501721</v>
      </c>
      <c r="V562" s="15">
        <v>0</v>
      </c>
    </row>
    <row r="563" spans="1:22" x14ac:dyDescent="0.25">
      <c r="A563" s="10" t="s">
        <v>268</v>
      </c>
      <c r="B563" s="3" t="s">
        <v>5</v>
      </c>
      <c r="C563" s="3"/>
      <c r="D563" s="3"/>
      <c r="E563" s="3" t="s">
        <v>0</v>
      </c>
      <c r="F563" s="3" t="s">
        <v>0</v>
      </c>
      <c r="G563" s="3" t="s">
        <v>0</v>
      </c>
      <c r="H563" s="3" t="s">
        <v>1</v>
      </c>
      <c r="I563" s="3" t="s">
        <v>2</v>
      </c>
      <c r="J563" s="3" t="s">
        <v>3</v>
      </c>
      <c r="K563" s="16">
        <v>0</v>
      </c>
      <c r="L563" s="16">
        <v>0</v>
      </c>
      <c r="M563" s="16">
        <v>0</v>
      </c>
      <c r="N563" s="16">
        <v>0</v>
      </c>
      <c r="O563" s="16">
        <v>0</v>
      </c>
      <c r="P563" s="16">
        <v>0</v>
      </c>
      <c r="Q563" s="16">
        <v>0</v>
      </c>
      <c r="R563" s="16">
        <v>0</v>
      </c>
      <c r="S563" s="16">
        <v>0</v>
      </c>
      <c r="T563" s="16">
        <v>0</v>
      </c>
      <c r="U563" s="16">
        <v>0</v>
      </c>
      <c r="V563" s="16">
        <v>0</v>
      </c>
    </row>
    <row r="564" spans="1:22" x14ac:dyDescent="0.25">
      <c r="A564" s="9" t="s">
        <v>269</v>
      </c>
      <c r="B564" s="3" t="s">
        <v>5</v>
      </c>
      <c r="C564" s="3"/>
      <c r="D564" s="3"/>
      <c r="E564" s="3" t="s">
        <v>0</v>
      </c>
      <c r="F564" s="3" t="s">
        <v>0</v>
      </c>
      <c r="G564" s="3" t="s">
        <v>0</v>
      </c>
      <c r="H564" s="3" t="s">
        <v>1</v>
      </c>
      <c r="I564" s="3" t="s">
        <v>2</v>
      </c>
      <c r="J564" s="3" t="s">
        <v>3</v>
      </c>
      <c r="K564" s="15">
        <v>0</v>
      </c>
      <c r="L564" s="15">
        <v>0</v>
      </c>
      <c r="M564" s="15">
        <v>0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U564" s="15">
        <v>0</v>
      </c>
      <c r="V564" s="15">
        <v>0</v>
      </c>
    </row>
    <row r="565" spans="1:22" x14ac:dyDescent="0.25">
      <c r="A565" s="9" t="s">
        <v>270</v>
      </c>
      <c r="B565" s="3" t="s">
        <v>5</v>
      </c>
      <c r="C565" s="3"/>
      <c r="D565" s="3"/>
      <c r="E565" s="3" t="s">
        <v>0</v>
      </c>
      <c r="F565" s="3" t="s">
        <v>0</v>
      </c>
      <c r="G565" s="3" t="s">
        <v>0</v>
      </c>
      <c r="H565" s="3" t="s">
        <v>1</v>
      </c>
      <c r="I565" s="3" t="s">
        <v>2</v>
      </c>
      <c r="J565" s="3" t="s">
        <v>3</v>
      </c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</row>
    <row r="566" spans="1:22" x14ac:dyDescent="0.25">
      <c r="A566" s="9" t="s">
        <v>271</v>
      </c>
      <c r="B566" s="3" t="s">
        <v>5</v>
      </c>
      <c r="C566" s="3"/>
      <c r="D566" s="3"/>
      <c r="E566" s="3" t="s">
        <v>0</v>
      </c>
      <c r="F566" s="3" t="s">
        <v>0</v>
      </c>
      <c r="G566" s="3" t="s">
        <v>0</v>
      </c>
      <c r="H566" s="3" t="s">
        <v>1</v>
      </c>
      <c r="I566" s="3" t="s">
        <v>2</v>
      </c>
      <c r="J566" s="3" t="s">
        <v>3</v>
      </c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</row>
    <row r="567" spans="1:22" x14ac:dyDescent="0.25">
      <c r="A567" s="10" t="s">
        <v>272</v>
      </c>
      <c r="B567" s="3" t="s">
        <v>5</v>
      </c>
      <c r="C567" s="3"/>
      <c r="D567" s="3"/>
      <c r="E567" s="3" t="s">
        <v>0</v>
      </c>
      <c r="F567" s="3" t="s">
        <v>0</v>
      </c>
      <c r="G567" s="3" t="s">
        <v>0</v>
      </c>
      <c r="H567" s="3" t="s">
        <v>1</v>
      </c>
      <c r="I567" s="3" t="s">
        <v>2</v>
      </c>
      <c r="J567" s="3" t="s">
        <v>3</v>
      </c>
      <c r="K567" s="16">
        <v>21788.571761482417</v>
      </c>
      <c r="L567" s="16">
        <v>5327.0867744235002</v>
      </c>
      <c r="M567" s="16">
        <v>8224.2769693252521</v>
      </c>
      <c r="N567" s="16">
        <v>13382.16653198178</v>
      </c>
      <c r="O567" s="16">
        <v>9871.7420595603089</v>
      </c>
      <c r="P567" s="16">
        <v>12979.994589974067</v>
      </c>
      <c r="Q567" s="16">
        <v>22052.89653198178</v>
      </c>
      <c r="R567" s="16">
        <v>8638.1864529268623</v>
      </c>
      <c r="S567" s="16">
        <v>11138.186452926862</v>
      </c>
      <c r="T567" s="16">
        <v>23850.429007110386</v>
      </c>
      <c r="U567" s="16">
        <v>25516.158664733084</v>
      </c>
      <c r="V567" s="16">
        <v>0</v>
      </c>
    </row>
    <row r="568" spans="1:22" x14ac:dyDescent="0.25">
      <c r="A568" s="9" t="s">
        <v>273</v>
      </c>
      <c r="B568" s="3" t="s">
        <v>5</v>
      </c>
      <c r="C568" s="3"/>
      <c r="D568" s="3"/>
      <c r="E568" s="3" t="s">
        <v>0</v>
      </c>
      <c r="F568" s="3" t="s">
        <v>0</v>
      </c>
      <c r="G568" s="3" t="s">
        <v>0</v>
      </c>
      <c r="H568" s="3" t="s">
        <v>1</v>
      </c>
      <c r="I568" s="3" t="s">
        <v>2</v>
      </c>
      <c r="J568" s="3" t="s">
        <v>3</v>
      </c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</row>
    <row r="569" spans="1:22" x14ac:dyDescent="0.25">
      <c r="A569" s="10" t="s">
        <v>274</v>
      </c>
      <c r="B569" s="3" t="s">
        <v>5</v>
      </c>
      <c r="C569" s="3"/>
      <c r="D569" s="3"/>
      <c r="E569" s="3" t="s">
        <v>0</v>
      </c>
      <c r="F569" s="3" t="s">
        <v>0</v>
      </c>
      <c r="G569" s="3" t="s">
        <v>0</v>
      </c>
      <c r="H569" s="3" t="s">
        <v>1</v>
      </c>
      <c r="I569" s="3" t="s">
        <v>2</v>
      </c>
      <c r="J569" s="3" t="s">
        <v>3</v>
      </c>
      <c r="K569" s="16">
        <v>21788.571761482417</v>
      </c>
      <c r="L569" s="16">
        <v>5327.0867744235002</v>
      </c>
      <c r="M569" s="16">
        <v>8224.2769693252521</v>
      </c>
      <c r="N569" s="16">
        <v>13382.16653198178</v>
      </c>
      <c r="O569" s="16">
        <v>9871.7420595603089</v>
      </c>
      <c r="P569" s="16">
        <v>12979.994589974067</v>
      </c>
      <c r="Q569" s="16">
        <v>22052.89653198178</v>
      </c>
      <c r="R569" s="16">
        <v>8638.1864529268623</v>
      </c>
      <c r="S569" s="16">
        <v>11138.186452926862</v>
      </c>
      <c r="T569" s="16">
        <v>23850.429007110386</v>
      </c>
      <c r="U569" s="16">
        <v>25516.158664733084</v>
      </c>
      <c r="V569" s="16">
        <v>0</v>
      </c>
    </row>
    <row r="570" spans="1:22" x14ac:dyDescent="0.25">
      <c r="A570" s="9" t="s">
        <v>303</v>
      </c>
      <c r="B570" s="3" t="s">
        <v>5</v>
      </c>
      <c r="C570" s="3"/>
      <c r="D570" s="3"/>
      <c r="E570" s="3" t="s">
        <v>0</v>
      </c>
      <c r="F570" s="3" t="s">
        <v>0</v>
      </c>
      <c r="G570" s="3" t="s">
        <v>0</v>
      </c>
      <c r="H570" s="3" t="s">
        <v>1</v>
      </c>
      <c r="I570" s="3" t="s">
        <v>2</v>
      </c>
      <c r="J570" s="3" t="s">
        <v>3</v>
      </c>
      <c r="K570" s="15">
        <v>21788.571761482417</v>
      </c>
      <c r="L570" s="15">
        <v>5327.0867744235002</v>
      </c>
      <c r="M570" s="15">
        <v>8224.2769693252521</v>
      </c>
      <c r="N570" s="15">
        <v>13382.16653198178</v>
      </c>
      <c r="O570" s="15">
        <v>9871.7420595603089</v>
      </c>
      <c r="P570" s="15">
        <v>12979.994589974067</v>
      </c>
      <c r="Q570" s="15">
        <v>22052.89653198178</v>
      </c>
      <c r="R570" s="15">
        <v>8638.1864529268623</v>
      </c>
      <c r="S570" s="15">
        <v>11138.186452926862</v>
      </c>
      <c r="T570" s="15">
        <v>23850.429007110386</v>
      </c>
      <c r="U570" s="15">
        <v>25516.158664733084</v>
      </c>
      <c r="V570" s="15">
        <v>0</v>
      </c>
    </row>
    <row r="571" spans="1:22" x14ac:dyDescent="0.25">
      <c r="A571" s="9" t="s">
        <v>275</v>
      </c>
      <c r="B571" s="3" t="s">
        <v>5</v>
      </c>
      <c r="C571" s="3"/>
      <c r="D571" s="3"/>
      <c r="E571" s="3" t="s">
        <v>0</v>
      </c>
      <c r="F571" s="3" t="s">
        <v>0</v>
      </c>
      <c r="G571" s="3" t="s">
        <v>0</v>
      </c>
      <c r="H571" s="3" t="s">
        <v>1</v>
      </c>
      <c r="I571" s="3" t="s">
        <v>2</v>
      </c>
      <c r="J571" s="3" t="s">
        <v>3</v>
      </c>
      <c r="K571" s="27" t="s">
        <v>304</v>
      </c>
      <c r="L571" s="27" t="s">
        <v>304</v>
      </c>
      <c r="M571" s="27" t="s">
        <v>304</v>
      </c>
      <c r="N571" s="27" t="s">
        <v>304</v>
      </c>
      <c r="O571" s="27" t="s">
        <v>304</v>
      </c>
      <c r="P571" s="27" t="s">
        <v>304</v>
      </c>
      <c r="Q571" s="27" t="s">
        <v>304</v>
      </c>
      <c r="R571" s="27" t="s">
        <v>304</v>
      </c>
      <c r="S571" s="27" t="s">
        <v>304</v>
      </c>
      <c r="T571" s="27" t="s">
        <v>304</v>
      </c>
      <c r="U571" s="27" t="s">
        <v>304</v>
      </c>
      <c r="V571" s="27" t="s">
        <v>304</v>
      </c>
    </row>
    <row r="572" spans="1:22" x14ac:dyDescent="0.25">
      <c r="A572" s="9" t="s">
        <v>276</v>
      </c>
      <c r="B572" s="3" t="s">
        <v>5</v>
      </c>
      <c r="C572" s="3"/>
      <c r="D572" s="3"/>
      <c r="E572" s="3" t="s">
        <v>0</v>
      </c>
      <c r="F572" s="3" t="s">
        <v>0</v>
      </c>
      <c r="G572" s="3" t="s">
        <v>0</v>
      </c>
      <c r="H572" s="3" t="s">
        <v>1</v>
      </c>
      <c r="I572" s="3" t="s">
        <v>2</v>
      </c>
      <c r="J572" s="3" t="s">
        <v>3</v>
      </c>
      <c r="K572" s="27" t="s">
        <v>304</v>
      </c>
      <c r="L572" s="27" t="s">
        <v>304</v>
      </c>
      <c r="M572" s="27" t="s">
        <v>304</v>
      </c>
      <c r="N572" s="27" t="s">
        <v>304</v>
      </c>
      <c r="O572" s="27" t="s">
        <v>304</v>
      </c>
      <c r="P572" s="27" t="s">
        <v>304</v>
      </c>
      <c r="Q572" s="27" t="s">
        <v>304</v>
      </c>
      <c r="R572" s="27" t="s">
        <v>304</v>
      </c>
      <c r="S572" s="27" t="s">
        <v>304</v>
      </c>
      <c r="T572" s="27" t="s">
        <v>304</v>
      </c>
      <c r="U572" s="27" t="s">
        <v>304</v>
      </c>
      <c r="V572" s="27" t="s">
        <v>304</v>
      </c>
    </row>
    <row r="573" spans="1:22" x14ac:dyDescent="0.25">
      <c r="A573" s="9" t="s">
        <v>277</v>
      </c>
      <c r="B573" s="3" t="s">
        <v>5</v>
      </c>
      <c r="C573" s="3"/>
      <c r="D573" s="3"/>
      <c r="E573" s="3" t="s">
        <v>0</v>
      </c>
      <c r="F573" s="3" t="s">
        <v>0</v>
      </c>
      <c r="G573" s="3" t="s">
        <v>0</v>
      </c>
      <c r="H573" s="3" t="s">
        <v>1</v>
      </c>
      <c r="I573" s="3" t="s">
        <v>2</v>
      </c>
      <c r="J573" s="3" t="s">
        <v>3</v>
      </c>
      <c r="K573" s="27" t="s">
        <v>304</v>
      </c>
      <c r="L573" s="27" t="s">
        <v>304</v>
      </c>
      <c r="M573" s="27" t="s">
        <v>304</v>
      </c>
      <c r="N573" s="27" t="s">
        <v>304</v>
      </c>
      <c r="O573" s="27" t="s">
        <v>304</v>
      </c>
      <c r="P573" s="27" t="s">
        <v>304</v>
      </c>
      <c r="Q573" s="27" t="s">
        <v>304</v>
      </c>
      <c r="R573" s="27" t="s">
        <v>304</v>
      </c>
      <c r="S573" s="27" t="s">
        <v>304</v>
      </c>
      <c r="T573" s="27" t="s">
        <v>304</v>
      </c>
      <c r="U573" s="27" t="s">
        <v>304</v>
      </c>
      <c r="V573" s="27" t="s">
        <v>304</v>
      </c>
    </row>
    <row r="574" spans="1:22" x14ac:dyDescent="0.25">
      <c r="A574" s="9" t="s">
        <v>278</v>
      </c>
      <c r="B574" s="3" t="s">
        <v>5</v>
      </c>
      <c r="C574" s="3"/>
      <c r="D574" s="3"/>
      <c r="E574" s="3" t="s">
        <v>0</v>
      </c>
      <c r="F574" s="3" t="s">
        <v>0</v>
      </c>
      <c r="G574" s="3" t="s">
        <v>0</v>
      </c>
      <c r="H574" s="3" t="s">
        <v>1</v>
      </c>
      <c r="I574" s="3" t="s">
        <v>2</v>
      </c>
      <c r="J574" s="3" t="s">
        <v>3</v>
      </c>
      <c r="K574" s="27" t="s">
        <v>304</v>
      </c>
      <c r="L574" s="27" t="s">
        <v>304</v>
      </c>
      <c r="M574" s="27" t="s">
        <v>304</v>
      </c>
      <c r="N574" s="27" t="s">
        <v>304</v>
      </c>
      <c r="O574" s="27" t="s">
        <v>304</v>
      </c>
      <c r="P574" s="27" t="s">
        <v>304</v>
      </c>
      <c r="Q574" s="27" t="s">
        <v>304</v>
      </c>
      <c r="R574" s="27" t="s">
        <v>304</v>
      </c>
      <c r="S574" s="27" t="s">
        <v>304</v>
      </c>
      <c r="T574" s="27" t="s">
        <v>304</v>
      </c>
      <c r="U574" s="27" t="s">
        <v>304</v>
      </c>
      <c r="V574" s="27" t="s">
        <v>304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 Alvarado</cp:lastModifiedBy>
  <dcterms:created xsi:type="dcterms:W3CDTF">2020-03-10T14:56:07Z</dcterms:created>
  <dcterms:modified xsi:type="dcterms:W3CDTF">2022-10-20T19:07:08Z</dcterms:modified>
</cp:coreProperties>
</file>